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9040" windowHeight="15720" tabRatio="44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 i="13" l="1"/>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3" i="13"/>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3" i="12"/>
  <c r="AR29" i="12"/>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3" i="1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2" i="14"/>
  <c r="G33" i="14"/>
  <c r="F2" i="14"/>
  <c r="B10" i="14"/>
  <c r="B18" i="14"/>
  <c r="B26" i="14"/>
  <c r="B34" i="14"/>
  <c r="B2" i="14"/>
  <c r="D10" i="14"/>
  <c r="D18" i="14"/>
  <c r="D26" i="14"/>
  <c r="D34" i="14"/>
  <c r="D2" i="14"/>
  <c r="AR3" i="13"/>
  <c r="AR3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40" i="13"/>
  <c r="AS27" i="13"/>
  <c r="AS28" i="13"/>
  <c r="AS29" i="13"/>
  <c r="AS30" i="13"/>
  <c r="AS31" i="13"/>
  <c r="AS32" i="13"/>
  <c r="AS33" i="13"/>
  <c r="AS34" i="13"/>
  <c r="AS35" i="13"/>
  <c r="AS36" i="13"/>
  <c r="AS37" i="13"/>
  <c r="AS38" i="13"/>
  <c r="AS39" i="13"/>
  <c r="AS41" i="13"/>
  <c r="AS42" i="13"/>
  <c r="AS3" i="13"/>
  <c r="AR4" i="13"/>
  <c r="AR5" i="13"/>
  <c r="AR6" i="13"/>
  <c r="AR7" i="13"/>
  <c r="AR8" i="13"/>
  <c r="AR9" i="13"/>
  <c r="AR10" i="13"/>
  <c r="AR11" i="13"/>
  <c r="AR12" i="13"/>
  <c r="AR13" i="13"/>
  <c r="AR14" i="13"/>
  <c r="AR15" i="13"/>
  <c r="AR16" i="13"/>
  <c r="AR17" i="13"/>
  <c r="AR18" i="13"/>
  <c r="AR19" i="13"/>
  <c r="AR20" i="13"/>
  <c r="AR21" i="13"/>
  <c r="AR22" i="13"/>
  <c r="AR23" i="13"/>
  <c r="AR24" i="13"/>
  <c r="AR25" i="13"/>
  <c r="AR26" i="13"/>
  <c r="AR40" i="13"/>
  <c r="AR27" i="13"/>
  <c r="AR28" i="13"/>
  <c r="AR29" i="13"/>
  <c r="AR30" i="13"/>
  <c r="AR31" i="13"/>
  <c r="AR32" i="13"/>
  <c r="AR34" i="13"/>
  <c r="AR35" i="13"/>
  <c r="AR36" i="13"/>
  <c r="AR37" i="13"/>
  <c r="AR38" i="13"/>
  <c r="AR39" i="13"/>
  <c r="AR41" i="13"/>
  <c r="AR42" i="13"/>
  <c r="AP4" i="13"/>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30" i="12"/>
  <c r="AR31" i="12"/>
  <c r="AR32" i="12"/>
  <c r="AR33" i="12"/>
  <c r="AR34" i="12"/>
  <c r="AR35" i="12"/>
  <c r="AR36" i="12"/>
  <c r="AR37" i="12"/>
  <c r="AR38" i="12"/>
  <c r="AR39" i="12"/>
  <c r="AR40" i="12"/>
  <c r="AR41" i="12"/>
  <c r="AR42" i="12"/>
  <c r="AR3" i="12"/>
  <c r="AP4" i="12"/>
  <c r="D3" i="14" s="1"/>
  <c r="AP5" i="12"/>
  <c r="D4" i="14" s="1"/>
  <c r="AP6" i="12"/>
  <c r="D5" i="14" s="1"/>
  <c r="AP7" i="12"/>
  <c r="D6" i="14" s="1"/>
  <c r="AP8" i="12"/>
  <c r="D7" i="14" s="1"/>
  <c r="AP9" i="12"/>
  <c r="D8" i="14" s="1"/>
  <c r="AP10" i="12"/>
  <c r="D9" i="14" s="1"/>
  <c r="AP11" i="12"/>
  <c r="AP12" i="12"/>
  <c r="D11" i="14" s="1"/>
  <c r="AP13" i="12"/>
  <c r="D12" i="14" s="1"/>
  <c r="AP14" i="12"/>
  <c r="D13" i="14" s="1"/>
  <c r="AP15" i="12"/>
  <c r="D14" i="14" s="1"/>
  <c r="AP16" i="12"/>
  <c r="D15" i="14" s="1"/>
  <c r="AP17" i="12"/>
  <c r="D16" i="14" s="1"/>
  <c r="AP18" i="12"/>
  <c r="D17" i="14" s="1"/>
  <c r="AP19" i="12"/>
  <c r="AP20" i="12"/>
  <c r="D19" i="14" s="1"/>
  <c r="AP21" i="12"/>
  <c r="D20" i="14" s="1"/>
  <c r="AP22" i="12"/>
  <c r="D21" i="14" s="1"/>
  <c r="AP23" i="12"/>
  <c r="D22" i="14" s="1"/>
  <c r="AP24" i="12"/>
  <c r="D23" i="14" s="1"/>
  <c r="AP25" i="12"/>
  <c r="D24" i="14" s="1"/>
  <c r="AP26" i="12"/>
  <c r="D25" i="14" s="1"/>
  <c r="AP27" i="12"/>
  <c r="AP28" i="12"/>
  <c r="D27" i="14" s="1"/>
  <c r="AP29" i="12"/>
  <c r="D28" i="14" s="1"/>
  <c r="AP30" i="12"/>
  <c r="D29" i="14" s="1"/>
  <c r="AP31" i="12"/>
  <c r="D30" i="14" s="1"/>
  <c r="AP32" i="12"/>
  <c r="D31" i="14" s="1"/>
  <c r="AP33" i="12"/>
  <c r="D32" i="14" s="1"/>
  <c r="AP34" i="12"/>
  <c r="D33" i="14" s="1"/>
  <c r="AP35" i="12"/>
  <c r="AP36" i="12"/>
  <c r="D35" i="14" s="1"/>
  <c r="AP37" i="12"/>
  <c r="D36" i="14" s="1"/>
  <c r="AP38" i="12"/>
  <c r="D37" i="14" s="1"/>
  <c r="AP39" i="12"/>
  <c r="D38" i="14" s="1"/>
  <c r="AP40" i="12"/>
  <c r="D39" i="14" s="1"/>
  <c r="AP41" i="12"/>
  <c r="D40" i="14" s="1"/>
  <c r="AP42" i="12"/>
  <c r="D41" i="14" s="1"/>
  <c r="AP3" i="12"/>
  <c r="AT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3" i="11"/>
  <c r="AR4" i="11"/>
  <c r="B3" i="14" s="1"/>
  <c r="AR5" i="11"/>
  <c r="B4" i="14" s="1"/>
  <c r="AR6" i="11"/>
  <c r="B5" i="14" s="1"/>
  <c r="AR7" i="11"/>
  <c r="B6" i="14" s="1"/>
  <c r="AR8" i="11"/>
  <c r="B7" i="14" s="1"/>
  <c r="AR9" i="11"/>
  <c r="B8" i="14" s="1"/>
  <c r="AR10" i="11"/>
  <c r="B9" i="14" s="1"/>
  <c r="AR11" i="11"/>
  <c r="AR12" i="11"/>
  <c r="B11" i="14" s="1"/>
  <c r="AR13" i="11"/>
  <c r="B12" i="14" s="1"/>
  <c r="AR14" i="11"/>
  <c r="B13" i="14" s="1"/>
  <c r="AR15" i="11"/>
  <c r="B14" i="14" s="1"/>
  <c r="AR16" i="11"/>
  <c r="B15" i="14" s="1"/>
  <c r="AR17" i="11"/>
  <c r="B16" i="14" s="1"/>
  <c r="AR18" i="11"/>
  <c r="B17" i="14" s="1"/>
  <c r="AR19" i="11"/>
  <c r="AR20" i="11"/>
  <c r="B19" i="14" s="1"/>
  <c r="AR21" i="11"/>
  <c r="B20" i="14" s="1"/>
  <c r="AR22" i="11"/>
  <c r="B21" i="14" s="1"/>
  <c r="AR23" i="11"/>
  <c r="B22" i="14" s="1"/>
  <c r="AR24" i="11"/>
  <c r="B23" i="14" s="1"/>
  <c r="AR25" i="11"/>
  <c r="B24" i="14" s="1"/>
  <c r="AR26" i="11"/>
  <c r="B25" i="14" s="1"/>
  <c r="AR27" i="11"/>
  <c r="AR28" i="11"/>
  <c r="B27" i="14" s="1"/>
  <c r="AR29" i="11"/>
  <c r="B28" i="14" s="1"/>
  <c r="AR30" i="11"/>
  <c r="B29" i="14" s="1"/>
  <c r="AR31" i="11"/>
  <c r="B30" i="14" s="1"/>
  <c r="AR32" i="11"/>
  <c r="B31" i="14" s="1"/>
  <c r="AR33" i="11"/>
  <c r="B32" i="14" s="1"/>
  <c r="AR34" i="11"/>
  <c r="B33" i="14" s="1"/>
  <c r="AR35" i="11"/>
  <c r="AR36" i="11"/>
  <c r="B35" i="14" s="1"/>
  <c r="AR37" i="11"/>
  <c r="B36" i="14" s="1"/>
  <c r="AR38" i="11"/>
  <c r="B37" i="14" s="1"/>
  <c r="AR39" i="11"/>
  <c r="B38" i="14" s="1"/>
  <c r="AR40" i="11"/>
  <c r="B39" i="14" s="1"/>
  <c r="AR41" i="11"/>
  <c r="B40" i="14" s="1"/>
  <c r="AR42" i="11"/>
  <c r="B41" i="14" s="1"/>
  <c r="AR3" i="11"/>
  <c r="E38" i="14"/>
  <c r="E39" i="14"/>
  <c r="AK72" i="13"/>
  <c r="AT39" i="13" s="1"/>
  <c r="G39" i="14" s="1"/>
  <c r="AL72" i="13"/>
  <c r="AT40" i="13" s="1"/>
  <c r="G26" i="14" s="1"/>
  <c r="AM72" i="13"/>
  <c r="AT41" i="13" s="1"/>
  <c r="G40" i="14" s="1"/>
  <c r="AN72" i="13"/>
  <c r="AT42" i="13" s="1"/>
  <c r="G41" i="14" s="1"/>
  <c r="AU4" i="11"/>
  <c r="AU5" i="11"/>
  <c r="AU6" i="11"/>
  <c r="AU7" i="11"/>
  <c r="AU8"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3" i="11"/>
  <c r="E72" i="12"/>
  <c r="F72" i="12"/>
  <c r="G72" i="12"/>
  <c r="AT7" i="12" s="1"/>
  <c r="E6" i="14" s="1"/>
  <c r="H72" i="12"/>
  <c r="AT8" i="12" s="1"/>
  <c r="E7" i="14" s="1"/>
  <c r="I72" i="12"/>
  <c r="AT9" i="12" s="1"/>
  <c r="E8" i="14" s="1"/>
  <c r="J72" i="12"/>
  <c r="AT10" i="12" s="1"/>
  <c r="E9" i="14" s="1"/>
  <c r="K72" i="12"/>
  <c r="AT11" i="12" s="1"/>
  <c r="E10" i="14" s="1"/>
  <c r="L72" i="12"/>
  <c r="AT12" i="12" s="1"/>
  <c r="E11" i="14" s="1"/>
  <c r="M72" i="12"/>
  <c r="AT13" i="12" s="1"/>
  <c r="E12" i="14" s="1"/>
  <c r="N72" i="12"/>
  <c r="AT14" i="12" s="1"/>
  <c r="E13" i="14" s="1"/>
  <c r="O72" i="12"/>
  <c r="AT15" i="12" s="1"/>
  <c r="E14" i="14" s="1"/>
  <c r="P72" i="12"/>
  <c r="AT16" i="12" s="1"/>
  <c r="E15" i="14" s="1"/>
  <c r="Q72" i="12"/>
  <c r="AT17" i="12" s="1"/>
  <c r="E16" i="14" s="1"/>
  <c r="R72" i="12"/>
  <c r="AT18" i="12" s="1"/>
  <c r="E17" i="14" s="1"/>
  <c r="S72" i="12"/>
  <c r="AT19" i="12" s="1"/>
  <c r="E18" i="14" s="1"/>
  <c r="T72" i="12"/>
  <c r="AT20" i="12" s="1"/>
  <c r="E19" i="14" s="1"/>
  <c r="U72" i="12"/>
  <c r="AT21" i="12" s="1"/>
  <c r="E20" i="14" s="1"/>
  <c r="V72" i="12"/>
  <c r="AT22" i="12" s="1"/>
  <c r="E21" i="14" s="1"/>
  <c r="W72" i="12"/>
  <c r="AT23" i="12" s="1"/>
  <c r="E22" i="14" s="1"/>
  <c r="X72" i="12"/>
  <c r="AT24" i="12" s="1"/>
  <c r="E23" i="14" s="1"/>
  <c r="Y72" i="12"/>
  <c r="AT25" i="12" s="1"/>
  <c r="E24" i="14" s="1"/>
  <c r="Z72" i="12"/>
  <c r="AT26" i="12" s="1"/>
  <c r="E25" i="14" s="1"/>
  <c r="AA72" i="12"/>
  <c r="AT27" i="12" s="1"/>
  <c r="E26" i="14" s="1"/>
  <c r="AB72" i="12"/>
  <c r="AT28" i="12" s="1"/>
  <c r="E27" i="14" s="1"/>
  <c r="AC72" i="12"/>
  <c r="AT29" i="12" s="1"/>
  <c r="E28" i="14" s="1"/>
  <c r="AD72" i="12"/>
  <c r="AT30" i="12" s="1"/>
  <c r="E29" i="14" s="1"/>
  <c r="AE72" i="12"/>
  <c r="AT31" i="12" s="1"/>
  <c r="E30" i="14" s="1"/>
  <c r="AF72" i="12"/>
  <c r="AT32" i="12" s="1"/>
  <c r="E31" i="14" s="1"/>
  <c r="AG72" i="12"/>
  <c r="AT33" i="12" s="1"/>
  <c r="E32" i="14" s="1"/>
  <c r="AH72" i="12"/>
  <c r="AT34" i="12" s="1"/>
  <c r="E33" i="14" s="1"/>
  <c r="AI72" i="12"/>
  <c r="AT35" i="12" s="1"/>
  <c r="E34" i="14" s="1"/>
  <c r="AJ72" i="12"/>
  <c r="AT36" i="12" s="1"/>
  <c r="E35" i="14" s="1"/>
  <c r="AK72" i="12"/>
  <c r="AT37" i="12" s="1"/>
  <c r="E36" i="14" s="1"/>
  <c r="AL72" i="12"/>
  <c r="AT38" i="12" s="1"/>
  <c r="E37" i="14" s="1"/>
  <c r="AM72" i="12"/>
  <c r="AT41" i="12" s="1"/>
  <c r="E40" i="14" s="1"/>
  <c r="AN72" i="12"/>
  <c r="AT42" i="12" s="1"/>
  <c r="E41" i="14" s="1"/>
  <c r="E72" i="11" l="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V32" i="11" s="1"/>
  <c r="C31" i="14" s="1"/>
  <c r="AG72" i="11"/>
  <c r="AH72" i="11"/>
  <c r="AI72" i="11"/>
  <c r="AV35" i="11" s="1"/>
  <c r="C34" i="14" s="1"/>
  <c r="AJ72" i="11"/>
  <c r="AV36" i="11" s="1"/>
  <c r="C35" i="14" s="1"/>
  <c r="AK72" i="11"/>
  <c r="AV37" i="11" s="1"/>
  <c r="C36" i="14" s="1"/>
  <c r="AL72" i="11"/>
  <c r="AV38" i="11" s="1"/>
  <c r="C37" i="14" s="1"/>
  <c r="AM72" i="11"/>
  <c r="AV39" i="11" s="1"/>
  <c r="C38" i="14" s="1"/>
  <c r="AN72" i="11"/>
  <c r="AV40" i="11" s="1"/>
  <c r="C39" i="14" s="1"/>
  <c r="AO72" i="11"/>
  <c r="AV41" i="11" s="1"/>
  <c r="C40" i="14" s="1"/>
  <c r="AP72" i="11"/>
  <c r="AV42" i="11" s="1"/>
  <c r="C41" i="14" s="1"/>
  <c r="AJ72" i="13" l="1"/>
  <c r="AT38" i="13" s="1"/>
  <c r="G38" i="14" s="1"/>
  <c r="AI72" i="13"/>
  <c r="AT37" i="13" s="1"/>
  <c r="G37" i="14" s="1"/>
  <c r="AH72" i="13"/>
  <c r="AT36" i="13" s="1"/>
  <c r="G36" i="14" s="1"/>
  <c r="AG72" i="13"/>
  <c r="AT35" i="13" s="1"/>
  <c r="G35" i="14" s="1"/>
  <c r="AF72" i="13"/>
  <c r="AT34" i="13" s="1"/>
  <c r="G34" i="14" s="1"/>
  <c r="AE72" i="13"/>
  <c r="AT32" i="13" s="1"/>
  <c r="G32" i="14" s="1"/>
  <c r="AD72" i="13"/>
  <c r="AT31" i="13" s="1"/>
  <c r="G31" i="14" s="1"/>
  <c r="AC72" i="13"/>
  <c r="AT30" i="13" s="1"/>
  <c r="G30" i="14" s="1"/>
  <c r="AB72" i="13"/>
  <c r="AT29" i="13" s="1"/>
  <c r="G29" i="14" s="1"/>
  <c r="AA72" i="13"/>
  <c r="AT28" i="13" s="1"/>
  <c r="G28" i="14" s="1"/>
  <c r="Z72" i="13"/>
  <c r="AT27" i="13" s="1"/>
  <c r="G27" i="14" s="1"/>
  <c r="Y72" i="13"/>
  <c r="AT26" i="13" s="1"/>
  <c r="X72" i="13"/>
  <c r="AT25" i="13" s="1"/>
  <c r="W72" i="13"/>
  <c r="AT24" i="13" s="1"/>
  <c r="V72" i="13"/>
  <c r="AT23" i="13" s="1"/>
  <c r="U72" i="13"/>
  <c r="AT22" i="13" s="1"/>
  <c r="T72" i="13"/>
  <c r="AT20" i="13" s="1"/>
  <c r="S72" i="13"/>
  <c r="AT19" i="13" s="1"/>
  <c r="R72" i="13"/>
  <c r="AT18" i="13" s="1"/>
  <c r="Q72" i="13"/>
  <c r="AT17" i="13" s="1"/>
  <c r="P72" i="13"/>
  <c r="O72" i="13"/>
  <c r="AT15" i="13" s="1"/>
  <c r="N72" i="13"/>
  <c r="AT14" i="13" s="1"/>
  <c r="M72" i="13"/>
  <c r="AT13" i="13" s="1"/>
  <c r="L72" i="13"/>
  <c r="AT12" i="13" s="1"/>
  <c r="K72" i="13"/>
  <c r="AT11" i="13" s="1"/>
  <c r="J72" i="13"/>
  <c r="AT10" i="13" s="1"/>
  <c r="I72" i="13"/>
  <c r="AT9" i="13" s="1"/>
  <c r="H72" i="13"/>
  <c r="AT8" i="13" s="1"/>
  <c r="G72" i="13"/>
  <c r="AT7" i="13" s="1"/>
  <c r="F72" i="13"/>
  <c r="AT6" i="13" s="1"/>
  <c r="E72" i="13"/>
  <c r="AT5" i="13" s="1"/>
  <c r="D72" i="13"/>
  <c r="AT4" i="13" s="1"/>
  <c r="C72" i="13"/>
  <c r="AT3" i="13" s="1"/>
  <c r="G2" i="14" s="1"/>
  <c r="AT16" i="13"/>
  <c r="AT6" i="12"/>
  <c r="E5" i="14" s="1"/>
  <c r="AT5" i="12"/>
  <c r="E4" i="14" s="1"/>
  <c r="D72" i="12"/>
  <c r="AT4" i="12" s="1"/>
  <c r="E3" i="14" s="1"/>
  <c r="C72" i="12"/>
  <c r="AT3" i="12"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i="11" s="1"/>
  <c r="C3" i="14" s="1"/>
  <c r="C72" i="11"/>
  <c r="AV3" i="11" s="1"/>
  <c r="C2" i="14" s="1"/>
  <c r="C44" i="14" l="1"/>
  <c r="C45" i="14"/>
  <c r="E45" i="14"/>
  <c r="E44" i="14"/>
  <c r="G11" i="14"/>
  <c r="G5" i="14"/>
  <c r="G17" i="14"/>
  <c r="G25" i="14"/>
  <c r="G10" i="14"/>
  <c r="G18" i="14"/>
  <c r="G16" i="14"/>
  <c r="G3" i="14"/>
  <c r="G23" i="14"/>
  <c r="G9" i="14"/>
  <c r="G13" i="14"/>
  <c r="G21" i="14"/>
  <c r="G15" i="14"/>
  <c r="G6" i="14"/>
  <c r="G14" i="14"/>
  <c r="G22" i="14"/>
  <c r="G7" i="14"/>
  <c r="G19" i="14"/>
  <c r="G4" i="14"/>
  <c r="G8" i="14"/>
  <c r="G12" i="14"/>
  <c r="G20" i="14"/>
  <c r="G24" i="14"/>
  <c r="K2" i="14" l="1"/>
  <c r="K3" i="14"/>
  <c r="K11" i="14"/>
  <c r="K19" i="14"/>
  <c r="K27" i="14"/>
  <c r="K35" i="14"/>
  <c r="K24" i="14"/>
  <c r="K17" i="14"/>
  <c r="K18" i="14"/>
  <c r="K26" i="14"/>
  <c r="K34" i="14"/>
  <c r="K4" i="14"/>
  <c r="K12" i="14"/>
  <c r="K20" i="14"/>
  <c r="K28" i="14"/>
  <c r="K36" i="14"/>
  <c r="K23" i="14"/>
  <c r="K16" i="14"/>
  <c r="K32" i="14"/>
  <c r="K5" i="14"/>
  <c r="K13" i="14"/>
  <c r="K21" i="14"/>
  <c r="K29" i="14"/>
  <c r="K37" i="14"/>
  <c r="K15" i="14"/>
  <c r="K8" i="14"/>
  <c r="K40" i="14"/>
  <c r="K9" i="14"/>
  <c r="K25" i="14"/>
  <c r="K33" i="14"/>
  <c r="K41" i="14"/>
  <c r="K10" i="14"/>
  <c r="K6" i="14"/>
  <c r="K14" i="14"/>
  <c r="K22" i="14"/>
  <c r="K30" i="14"/>
  <c r="K38" i="14"/>
  <c r="K7" i="14"/>
  <c r="K31" i="14"/>
  <c r="K39" i="14"/>
  <c r="L2" i="14"/>
  <c r="L4" i="14"/>
  <c r="L3" i="14"/>
  <c r="L5" i="14"/>
  <c r="L38" i="14"/>
  <c r="L39" i="14"/>
  <c r="L18" i="14"/>
  <c r="L32" i="14"/>
  <c r="L16" i="14"/>
  <c r="L37" i="14"/>
  <c r="L27" i="14"/>
  <c r="L11" i="14"/>
  <c r="L6" i="14"/>
  <c r="L10" i="14"/>
  <c r="L14" i="14"/>
  <c r="L28" i="14"/>
  <c r="L12" i="14"/>
  <c r="L41" i="14"/>
  <c r="L23" i="14"/>
  <c r="L7" i="14"/>
  <c r="L40" i="14"/>
  <c r="L13" i="14"/>
  <c r="L34" i="14"/>
  <c r="L29" i="14"/>
  <c r="L24" i="14"/>
  <c r="L8" i="14"/>
  <c r="L35" i="14"/>
  <c r="L19" i="14"/>
  <c r="L9" i="14"/>
  <c r="L30" i="14"/>
  <c r="L17" i="14"/>
  <c r="L26" i="14"/>
  <c r="L36" i="14"/>
  <c r="L20" i="14"/>
  <c r="L21" i="14"/>
  <c r="L31" i="14"/>
  <c r="L15" i="14"/>
  <c r="L25" i="14"/>
  <c r="L22" i="14"/>
  <c r="L33" i="14"/>
  <c r="G44" i="14"/>
  <c r="G45" i="14"/>
  <c r="M23" i="14" l="1"/>
  <c r="N23" i="14"/>
  <c r="M26" i="14"/>
  <c r="N26" i="14" s="1"/>
  <c r="M33" i="14"/>
  <c r="N33" i="14" s="1"/>
  <c r="M40" i="14"/>
  <c r="N40" i="14" s="1"/>
  <c r="M41" i="14"/>
  <c r="N41" i="14" s="1"/>
  <c r="M39" i="14"/>
  <c r="N39" i="14" s="1"/>
  <c r="M29" i="14"/>
  <c r="N29" i="14" s="1"/>
  <c r="M27" i="14"/>
  <c r="N27" i="14" s="1"/>
  <c r="M34" i="14"/>
  <c r="N34" i="14" s="1"/>
  <c r="M31" i="14"/>
  <c r="N31" i="14" s="1"/>
  <c r="M38" i="14"/>
  <c r="N38" i="14" s="1"/>
  <c r="M32" i="14"/>
  <c r="N32" i="14" s="1"/>
  <c r="M30" i="14"/>
  <c r="N30" i="14" s="1"/>
  <c r="M36" i="14"/>
  <c r="N36" i="14" s="1"/>
  <c r="M2" i="14"/>
  <c r="N2" i="14" s="1"/>
  <c r="M37" i="14"/>
  <c r="N37" i="14" s="1"/>
  <c r="M35" i="14"/>
  <c r="N35" i="14" s="1"/>
  <c r="M28" i="14"/>
  <c r="N28" i="14" s="1"/>
  <c r="M6" i="14"/>
  <c r="N6" i="14" s="1"/>
  <c r="M16" i="14"/>
  <c r="N16" i="14" s="1"/>
  <c r="M24" i="14"/>
  <c r="N24" i="14" s="1"/>
  <c r="M22" i="14"/>
  <c r="N22" i="14" s="1"/>
  <c r="M15" i="14"/>
  <c r="N15" i="14" s="1"/>
  <c r="M5" i="14"/>
  <c r="N5" i="14" s="1"/>
  <c r="M19" i="14"/>
  <c r="N19" i="14" s="1"/>
  <c r="M13" i="14"/>
  <c r="N13" i="14" s="1"/>
  <c r="M25" i="14"/>
  <c r="N25" i="14" s="1"/>
  <c r="M8" i="14"/>
  <c r="N8" i="14" s="1"/>
  <c r="M11" i="14"/>
  <c r="N11" i="14" s="1"/>
  <c r="M7" i="14"/>
  <c r="N7" i="14" s="1"/>
  <c r="M18" i="14"/>
  <c r="N18" i="14" s="1"/>
  <c r="M20" i="14"/>
  <c r="N20" i="14" s="1"/>
  <c r="M14" i="14"/>
  <c r="N14" i="14" s="1"/>
  <c r="M3" i="14"/>
  <c r="N3" i="14" s="1"/>
  <c r="M10" i="14"/>
  <c r="N10" i="14" s="1"/>
  <c r="M12" i="14"/>
  <c r="N12" i="14" s="1"/>
  <c r="M9" i="14"/>
  <c r="N9" i="14" s="1"/>
  <c r="M17" i="14"/>
  <c r="N17" i="14" s="1"/>
  <c r="M4" i="14"/>
  <c r="N4" i="14" s="1"/>
  <c r="M21" i="14"/>
  <c r="N21" i="14"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<sst xmlns="http://schemas.openxmlformats.org/spreadsheetml/2006/main" count="514" uniqueCount="230">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</sst>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 xmlns:a16="http://schemas.microsoft.com/office/drawing/2014/main" id="{2BC17F77-49AE-426A-A940-F182CF35E305}"/>
            </a:ext>
          </a:extLst>
        </xdr:cNvPr>
        <xdr:cNvGrpSpPr/>
      </xdr:nvGrpSpPr>
      <xdr:grpSpPr>
        <a:xfrm>
          <a:off x="2171700" y="1720850"/>
          <a:ext cx="22259924" cy="22707600"/>
          <a:chOff x="0" y="1485900"/>
          <a:chExt cx="22209124" cy="21548725"/>
        </a:xfrm>
      </xdr:grpSpPr>
      <xdr:pic>
        <xdr:nvPicPr>
          <xdr:cNvPr id="4" name="Resim 3">
            <a:extLst>
              <a:ext uri="{FF2B5EF4-FFF2-40B4-BE49-F238E27FC236}">
                <a16:creationId xmlns="" xmlns:a16="http://schemas.microsoft.com/office/drawing/2014/main" id="{D600FA44-C22B-15A3-68CE-FE5327466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 xmlns:a16="http://schemas.microsoft.com/office/drawing/2014/main" id="{CEC1E37C-BDA5-966F-70AC-E322775B24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 xmlns:a16="http://schemas.microsoft.com/office/drawing/2014/main" id="{1EFE60C0-CBAA-8E4D-D278-D9A2D371F1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 xmlns:a16="http://schemas.microsoft.com/office/drawing/2014/main" id="{702F7012-7BED-C3E8-4292-382DA56F699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 xmlns:a16="http://schemas.microsoft.com/office/drawing/2014/main"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 xmlns:a16="http://schemas.microsoft.com/office/drawing/2014/main"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 xmlns:a16="http://schemas.microsoft.com/office/drawing/2014/main" id="{211587E2-CE53-4147-71FF-2083B6D94736}"/>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 xmlns:a16="http://schemas.microsoft.com/office/drawing/2014/main"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 xmlns:a16="http://schemas.microsoft.com/office/drawing/2014/main"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 xmlns:a16="http://schemas.microsoft.com/office/drawing/2014/main" id="{8737EFC0-FD6C-362A-91A3-99672F698B6F}"/>
                </a:ext>
              </a:extLst>
            </xdr:cNvPr>
            <xdr:cNvPicPr>
              <a:picLocks noChangeAspect="1"/>
            </xdr:cNvPicPr>
          </xdr:nvPicPr>
          <xdr:blipFill rotWithShape="1">
            <a:blip xmlns:r="http://schemas.openxmlformats.org/officeDocument/2006/relationships" r:embed="rId7"/>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 xmlns:a16="http://schemas.microsoft.com/office/drawing/2014/main"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 xmlns:a16="http://schemas.microsoft.com/office/drawing/2014/main"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 xmlns:a16="http://schemas.microsoft.com/office/drawing/2014/main"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 xmlns:a16="http://schemas.microsoft.com/office/drawing/2014/main"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50" zoomScaleNormal="50" workbookViewId="0">
      <selection activeCell="K6" sqref="K6"/>
    </sheetView>
  </sheetViews>
  <sheetFormatPr defaultColWidth="8.85546875" defaultRowHeight="15" x14ac:dyDescent="0.25"/>
  <cols>
    <col min="1" max="1" width="217.85546875" style="43" customWidth="1"/>
  </cols>
  <sheetData>
    <row r="1" spans="1:1" ht="33.75" x14ac:dyDescent="0.25">
      <c r="A1" s="41" t="s">
        <v>216</v>
      </c>
    </row>
    <row r="2" spans="1:1" ht="69.75" x14ac:dyDescent="0.35">
      <c r="A2" s="54" t="s">
        <v>227</v>
      </c>
    </row>
    <row r="3" spans="1:1" ht="23.25" x14ac:dyDescent="0.35">
      <c r="A3" s="46" t="s">
        <v>220</v>
      </c>
    </row>
    <row r="8" spans="1:1" ht="46.5" x14ac:dyDescent="0.35">
      <c r="A8" s="46" t="s">
        <v>221</v>
      </c>
    </row>
    <row r="9" spans="1:1" ht="23.25" x14ac:dyDescent="0.35">
      <c r="A9" s="44" t="s">
        <v>217</v>
      </c>
    </row>
    <row r="16" spans="1:1" ht="23.25" x14ac:dyDescent="0.35">
      <c r="A16" s="44" t="s">
        <v>217</v>
      </c>
    </row>
    <row r="23" spans="1:1" ht="47.25" customHeight="1" x14ac:dyDescent="0.35">
      <c r="A23" s="42" t="s">
        <v>218</v>
      </c>
    </row>
    <row r="24" spans="1:1" ht="23.25" x14ac:dyDescent="0.35">
      <c r="A24" s="45" t="s">
        <v>219</v>
      </c>
    </row>
    <row r="31" spans="1:1" ht="31.5" customHeight="1" x14ac:dyDescent="0.35">
      <c r="A31" s="46" t="s">
        <v>222</v>
      </c>
    </row>
    <row r="32" spans="1:1" ht="20.25" customHeight="1" x14ac:dyDescent="0.35">
      <c r="A32" s="46"/>
    </row>
    <row r="33" spans="1:1" ht="69.75" x14ac:dyDescent="0.35">
      <c r="A33" s="46" t="s">
        <v>223</v>
      </c>
    </row>
    <row r="34" spans="1:1" ht="23.25" x14ac:dyDescent="0.35">
      <c r="A34" s="46"/>
    </row>
    <row r="37" spans="1:1" ht="23.25" x14ac:dyDescent="0.35">
      <c r="A37" s="46"/>
    </row>
    <row r="59" spans="1:1" ht="46.5" customHeight="1" x14ac:dyDescent="0.35">
      <c r="A59" s="46" t="s">
        <v>224</v>
      </c>
    </row>
    <row r="68" spans="1:1" ht="21" customHeight="1" x14ac:dyDescent="0.25"/>
    <row r="69" spans="1:1" ht="71.25" customHeight="1" x14ac:dyDescent="0.35">
      <c r="A69" s="46" t="s">
        <v>225</v>
      </c>
    </row>
    <row r="70" spans="1:1" x14ac:dyDescent="0.25">
      <c r="A70"/>
    </row>
    <row r="71" spans="1:1" x14ac:dyDescent="0.25">
      <c r="A71"/>
    </row>
    <row r="72" spans="1:1" ht="22.5" customHeight="1" x14ac:dyDescent="0.35">
      <c r="A72" s="46" t="s">
        <v>226</v>
      </c>
    </row>
    <row r="73" spans="1:1" x14ac:dyDescent="0.25">
      <c r="A73"/>
    </row>
    <row r="74" spans="1:1" ht="47.25" customHeight="1" x14ac:dyDescent="0.35">
      <c r="A74" s="46" t="s">
        <v>228</v>
      </c>
    </row>
    <row r="75" spans="1:1" x14ac:dyDescent="0.25">
      <c r="A75"/>
    </row>
    <row r="76" spans="1:1" x14ac:dyDescent="0.25">
      <c r="A76"/>
    </row>
    <row r="77" spans="1:1" ht="69.75" x14ac:dyDescent="0.35">
      <c r="A77" s="55" t="s">
        <v>229</v>
      </c>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2"/>
  <sheetViews>
    <sheetView zoomScale="75" zoomScaleNormal="75" workbookViewId="0">
      <selection activeCell="C3" sqref="C3"/>
    </sheetView>
  </sheetViews>
  <sheetFormatPr defaultRowHeight="15" x14ac:dyDescent="0.25"/>
  <cols>
    <col min="1" max="1" width="4.140625" customWidth="1"/>
    <col min="2" max="2" width="18.42578125" customWidth="1"/>
    <col min="3" max="42" width="3" style="10" customWidth="1"/>
    <col min="43" max="43" width="10.5703125" customWidth="1"/>
    <col min="44" max="44" width="5.42578125" hidden="1" customWidth="1"/>
    <col min="45" max="45" width="3.7109375" style="1" hidden="1" customWidth="1"/>
    <col min="46" max="46" width="172" style="4" customWidth="1"/>
    <col min="47" max="47" width="45.28515625" style="15" customWidth="1"/>
    <col min="48" max="48" width="10.42578125" style="2" customWidth="1"/>
    <col min="49" max="49" width="100.5703125" customWidth="1"/>
    <col min="50" max="50" width="46" customWidth="1"/>
    <col min="51" max="51" width="6.42578125" style="2" customWidth="1"/>
  </cols>
  <sheetData>
    <row r="1" spans="1:51"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59"/>
      <c r="AR1" s="59"/>
      <c r="AS1" s="59"/>
      <c r="AT1" s="60" t="s">
        <v>102</v>
      </c>
      <c r="AU1" s="60" t="s">
        <v>45</v>
      </c>
      <c r="AV1" s="62" t="s">
        <v>46</v>
      </c>
      <c r="AW1" s="64"/>
      <c r="AX1" s="64"/>
      <c r="AY1" s="57"/>
    </row>
    <row r="2" spans="1:51"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1"/>
      <c r="AU2" s="61"/>
      <c r="AV2" s="63"/>
      <c r="AW2" s="65"/>
      <c r="AX2" s="65"/>
      <c r="AY2" s="58"/>
    </row>
    <row r="3" spans="1:51" ht="13.5" customHeight="1" x14ac:dyDescent="0.25">
      <c r="A3">
        <v>1</v>
      </c>
      <c r="D3" s="11"/>
      <c r="F3" s="11"/>
      <c r="H3" s="11"/>
      <c r="J3" s="11"/>
      <c r="L3" s="11"/>
      <c r="N3" s="11"/>
      <c r="P3" s="11"/>
      <c r="R3" s="11"/>
      <c r="T3" s="11"/>
      <c r="V3" s="11"/>
      <c r="X3" s="11"/>
      <c r="Z3" s="11"/>
      <c r="AB3" s="11"/>
      <c r="AD3" s="11"/>
      <c r="AF3" s="11"/>
      <c r="AH3" s="11"/>
      <c r="AJ3" s="11"/>
      <c r="AL3" s="11"/>
      <c r="AN3" s="11"/>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0</v>
      </c>
      <c r="AW3" s="12"/>
    </row>
    <row r="4" spans="1:51" ht="13.5" customHeight="1" x14ac:dyDescent="0.25">
      <c r="A4">
        <v>2</v>
      </c>
      <c r="D4" s="11"/>
      <c r="F4" s="11"/>
      <c r="H4" s="11"/>
      <c r="J4" s="11"/>
      <c r="L4" s="11"/>
      <c r="N4" s="11"/>
      <c r="P4" s="11"/>
      <c r="R4" s="11"/>
      <c r="T4" s="11"/>
      <c r="V4" s="11"/>
      <c r="X4" s="11"/>
      <c r="Z4" s="11"/>
      <c r="AB4" s="11"/>
      <c r="AD4" s="11"/>
      <c r="AF4" s="11"/>
      <c r="AH4" s="11"/>
      <c r="AJ4" s="11"/>
      <c r="AL4" s="11"/>
      <c r="AN4" s="11"/>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0</v>
      </c>
      <c r="AW4" s="12"/>
    </row>
    <row r="5" spans="1:51" ht="13.5" customHeight="1" x14ac:dyDescent="0.25">
      <c r="A5">
        <v>3</v>
      </c>
      <c r="D5" s="11"/>
      <c r="F5" s="11"/>
      <c r="H5" s="11"/>
      <c r="J5" s="11"/>
      <c r="L5" s="11"/>
      <c r="N5" s="11"/>
      <c r="P5" s="11"/>
      <c r="R5" s="11"/>
      <c r="T5" s="11"/>
      <c r="V5" s="11"/>
      <c r="X5" s="11"/>
      <c r="Z5" s="11"/>
      <c r="AB5" s="11"/>
      <c r="AD5" s="11"/>
      <c r="AF5" s="11"/>
      <c r="AH5" s="11"/>
      <c r="AJ5" s="11"/>
      <c r="AL5" s="11"/>
      <c r="AN5" s="11"/>
      <c r="AP5" s="11"/>
      <c r="AQ5" s="2" t="str">
        <f t="shared" si="0"/>
        <v/>
      </c>
      <c r="AR5" s="28" t="str">
        <f>+madde!B4</f>
        <v>M08</v>
      </c>
      <c r="AS5" s="6">
        <v>3</v>
      </c>
      <c r="AT5" s="26" t="str">
        <f>+madde!D4</f>
        <v>Stresle baş etmeyi öğrenmek</v>
      </c>
      <c r="AU5" s="51" t="str">
        <f>+madde!K4</f>
        <v>Stresle Baş Etme Becerileri</v>
      </c>
      <c r="AV5" s="2">
        <f>+E72</f>
        <v>0</v>
      </c>
      <c r="AW5" s="12"/>
    </row>
    <row r="6" spans="1:51" ht="13.5" customHeight="1" x14ac:dyDescent="0.25">
      <c r="A6">
        <v>4</v>
      </c>
      <c r="D6" s="11"/>
      <c r="F6" s="11"/>
      <c r="H6" s="11"/>
      <c r="J6" s="11"/>
      <c r="L6" s="11"/>
      <c r="N6" s="11"/>
      <c r="P6" s="11"/>
      <c r="R6" s="11"/>
      <c r="T6" s="11"/>
      <c r="V6" s="11"/>
      <c r="X6" s="11"/>
      <c r="Z6" s="11"/>
      <c r="AB6" s="11"/>
      <c r="AD6" s="11"/>
      <c r="AF6" s="11"/>
      <c r="AH6" s="11"/>
      <c r="AJ6" s="11"/>
      <c r="AL6" s="11"/>
      <c r="AN6" s="11"/>
      <c r="AP6" s="11"/>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0</v>
      </c>
      <c r="AW6" s="12"/>
    </row>
    <row r="7" spans="1:51" ht="13.5" customHeight="1" x14ac:dyDescent="0.25">
      <c r="A7">
        <v>5</v>
      </c>
      <c r="D7" s="11"/>
      <c r="F7" s="11"/>
      <c r="H7" s="11"/>
      <c r="J7" s="11"/>
      <c r="L7" s="11"/>
      <c r="N7" s="11"/>
      <c r="P7" s="11"/>
      <c r="R7" s="11"/>
      <c r="T7" s="11"/>
      <c r="V7" s="11"/>
      <c r="X7" s="11"/>
      <c r="Z7" s="11"/>
      <c r="AB7" s="11"/>
      <c r="AD7" s="11"/>
      <c r="AF7" s="11"/>
      <c r="AH7" s="11"/>
      <c r="AJ7" s="11"/>
      <c r="AL7" s="11"/>
      <c r="AN7" s="11"/>
      <c r="AP7" s="11"/>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0</v>
      </c>
      <c r="AW7" s="12"/>
    </row>
    <row r="8" spans="1:51" ht="13.5" customHeight="1" x14ac:dyDescent="0.25">
      <c r="A8">
        <v>6</v>
      </c>
      <c r="D8" s="11"/>
      <c r="F8" s="11"/>
      <c r="H8" s="11"/>
      <c r="J8" s="11"/>
      <c r="L8" s="11"/>
      <c r="N8" s="11"/>
      <c r="P8" s="11"/>
      <c r="R8" s="11"/>
      <c r="T8" s="11"/>
      <c r="V8" s="11"/>
      <c r="X8" s="11"/>
      <c r="Z8" s="11"/>
      <c r="AB8" s="11"/>
      <c r="AD8" s="11"/>
      <c r="AF8" s="11"/>
      <c r="AH8" s="11"/>
      <c r="AJ8" s="11"/>
      <c r="AL8" s="11"/>
      <c r="AN8" s="11"/>
      <c r="AP8" s="11"/>
      <c r="AQ8" s="2" t="str">
        <f t="shared" si="0"/>
        <v/>
      </c>
      <c r="AR8" s="28" t="str">
        <f>+madde!B7</f>
        <v>M01</v>
      </c>
      <c r="AS8" s="6">
        <v>6</v>
      </c>
      <c r="AT8" s="26" t="str">
        <f>+madde!D7</f>
        <v>Bir şeyi yapmak istemediğimde, “HAYIR” diyebilme becerisini kazanmak</v>
      </c>
      <c r="AU8" s="51" t="str">
        <f>+madde!K7</f>
        <v>Sınır Koyma</v>
      </c>
      <c r="AV8" s="2">
        <f>+H72</f>
        <v>0</v>
      </c>
      <c r="AW8" s="12"/>
    </row>
    <row r="9" spans="1:51" ht="13.5" customHeight="1" x14ac:dyDescent="0.25">
      <c r="A9">
        <v>7</v>
      </c>
      <c r="D9" s="11"/>
      <c r="F9" s="11"/>
      <c r="H9" s="11"/>
      <c r="J9" s="11"/>
      <c r="L9" s="11"/>
      <c r="N9" s="11"/>
      <c r="P9" s="11"/>
      <c r="R9" s="11"/>
      <c r="T9" s="11"/>
      <c r="V9" s="11"/>
      <c r="X9" s="11"/>
      <c r="Z9" s="11"/>
      <c r="AB9" s="11"/>
      <c r="AD9" s="11"/>
      <c r="AF9" s="11"/>
      <c r="AH9" s="11"/>
      <c r="AJ9" s="11"/>
      <c r="AL9" s="11"/>
      <c r="AN9" s="11"/>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0</v>
      </c>
      <c r="AW9" s="12"/>
    </row>
    <row r="10" spans="1:51" ht="13.5" customHeight="1" x14ac:dyDescent="0.25">
      <c r="A10">
        <v>8</v>
      </c>
      <c r="D10" s="11"/>
      <c r="F10" s="11"/>
      <c r="H10" s="11"/>
      <c r="J10" s="11"/>
      <c r="L10" s="11"/>
      <c r="N10" s="11"/>
      <c r="P10" s="11"/>
      <c r="R10" s="11"/>
      <c r="T10" s="11"/>
      <c r="V10" s="11"/>
      <c r="X10" s="11"/>
      <c r="Z10" s="11"/>
      <c r="AB10" s="11"/>
      <c r="AD10" s="11"/>
      <c r="AF10" s="11"/>
      <c r="AH10" s="11"/>
      <c r="AJ10" s="11"/>
      <c r="AL10" s="11"/>
      <c r="AN10" s="11"/>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0</v>
      </c>
      <c r="AW10" s="12"/>
    </row>
    <row r="11" spans="1:51" ht="13.5" customHeight="1" x14ac:dyDescent="0.25">
      <c r="A11">
        <v>9</v>
      </c>
      <c r="D11" s="11"/>
      <c r="F11" s="11"/>
      <c r="H11" s="11"/>
      <c r="J11" s="11"/>
      <c r="L11" s="11"/>
      <c r="N11" s="11"/>
      <c r="P11" s="11"/>
      <c r="R11" s="11"/>
      <c r="T11" s="11"/>
      <c r="V11" s="11"/>
      <c r="X11" s="11"/>
      <c r="Z11" s="11"/>
      <c r="AB11" s="11"/>
      <c r="AD11" s="11"/>
      <c r="AF11" s="11"/>
      <c r="AH11" s="11"/>
      <c r="AJ11" s="11"/>
      <c r="AL11" s="11"/>
      <c r="AN11" s="11"/>
      <c r="AP11" s="11"/>
      <c r="AQ11" s="2" t="str">
        <f t="shared" si="0"/>
        <v/>
      </c>
      <c r="AR11" s="28" t="str">
        <f>+madde!B10</f>
        <v>M09</v>
      </c>
      <c r="AS11" s="6">
        <v>9</v>
      </c>
      <c r="AT11" s="26" t="str">
        <f>+madde!D10</f>
        <v>Ergenlik döneminin duygusal değişimleriyle ilgili bilgi edinmek</v>
      </c>
      <c r="AU11" s="51" t="str">
        <f>+madde!K10</f>
        <v>Gelişim Dönemi Özellikleri</v>
      </c>
      <c r="AV11" s="2">
        <f>+K72</f>
        <v>0</v>
      </c>
      <c r="AW11" s="12"/>
    </row>
    <row r="12" spans="1:51" ht="13.5" customHeight="1" x14ac:dyDescent="0.25">
      <c r="A12">
        <v>10</v>
      </c>
      <c r="D12" s="11"/>
      <c r="F12" s="11"/>
      <c r="H12" s="11"/>
      <c r="J12" s="11"/>
      <c r="L12" s="11"/>
      <c r="N12" s="11"/>
      <c r="P12" s="11"/>
      <c r="R12" s="11"/>
      <c r="T12" s="11"/>
      <c r="V12" s="11"/>
      <c r="X12" s="11"/>
      <c r="Z12" s="11"/>
      <c r="AB12" s="11"/>
      <c r="AD12" s="11"/>
      <c r="AF12" s="11"/>
      <c r="AH12" s="11"/>
      <c r="AJ12" s="11"/>
      <c r="AL12" s="11"/>
      <c r="AN12" s="11"/>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0</v>
      </c>
      <c r="AW12" s="12"/>
    </row>
    <row r="13" spans="1:51" ht="13.5" customHeight="1" x14ac:dyDescent="0.25">
      <c r="A13">
        <v>11</v>
      </c>
      <c r="D13" s="11"/>
      <c r="F13" s="11"/>
      <c r="H13" s="11"/>
      <c r="J13" s="11"/>
      <c r="L13" s="11"/>
      <c r="N13" s="11"/>
      <c r="P13" s="11"/>
      <c r="R13" s="11"/>
      <c r="T13" s="11"/>
      <c r="V13" s="11"/>
      <c r="X13" s="11"/>
      <c r="Z13" s="11"/>
      <c r="AB13" s="11"/>
      <c r="AD13" s="11"/>
      <c r="AF13" s="11"/>
      <c r="AH13" s="11"/>
      <c r="AJ13" s="11"/>
      <c r="AL13" s="11"/>
      <c r="AN13" s="11"/>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0</v>
      </c>
      <c r="AW13" s="12"/>
    </row>
    <row r="14" spans="1:51" ht="13.5" customHeight="1" x14ac:dyDescent="0.25">
      <c r="A14">
        <v>12</v>
      </c>
      <c r="D14" s="11"/>
      <c r="F14" s="11"/>
      <c r="H14" s="11"/>
      <c r="J14" s="11"/>
      <c r="L14" s="11"/>
      <c r="N14" s="11"/>
      <c r="P14" s="11"/>
      <c r="R14" s="11"/>
      <c r="T14" s="11"/>
      <c r="V14" s="11"/>
      <c r="X14" s="11"/>
      <c r="Z14" s="11"/>
      <c r="AB14" s="11"/>
      <c r="AD14" s="11"/>
      <c r="AF14" s="11"/>
      <c r="AH14" s="11"/>
      <c r="AJ14" s="11"/>
      <c r="AL14" s="11"/>
      <c r="AN14" s="11"/>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0</v>
      </c>
      <c r="AW14" s="12"/>
    </row>
    <row r="15" spans="1:51" ht="13.5" customHeight="1" x14ac:dyDescent="0.25">
      <c r="A15">
        <v>13</v>
      </c>
      <c r="D15" s="11"/>
      <c r="F15" s="11"/>
      <c r="H15" s="11"/>
      <c r="J15" s="11"/>
      <c r="L15" s="11"/>
      <c r="N15" s="11"/>
      <c r="P15" s="11"/>
      <c r="R15" s="11"/>
      <c r="T15" s="11"/>
      <c r="V15" s="11"/>
      <c r="X15" s="11"/>
      <c r="Z15" s="11"/>
      <c r="AB15" s="11"/>
      <c r="AD15" s="11"/>
      <c r="AF15" s="11"/>
      <c r="AH15" s="11"/>
      <c r="AJ15" s="11"/>
      <c r="AL15" s="11"/>
      <c r="AN15" s="11"/>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0</v>
      </c>
      <c r="AW15" s="12"/>
    </row>
    <row r="16" spans="1:51" ht="13.5" customHeight="1" x14ac:dyDescent="0.25">
      <c r="A16">
        <v>14</v>
      </c>
      <c r="D16" s="11"/>
      <c r="F16" s="11"/>
      <c r="H16" s="11"/>
      <c r="J16" s="11"/>
      <c r="L16" s="11"/>
      <c r="N16" s="11"/>
      <c r="P16" s="11"/>
      <c r="R16" s="11"/>
      <c r="T16" s="11"/>
      <c r="V16" s="11"/>
      <c r="X16" s="11"/>
      <c r="Z16" s="11"/>
      <c r="AB16" s="11"/>
      <c r="AD16" s="11"/>
      <c r="AF16" s="11"/>
      <c r="AH16" s="11"/>
      <c r="AJ16" s="11"/>
      <c r="AL16" s="11"/>
      <c r="AN16" s="11"/>
      <c r="AP16" s="11"/>
      <c r="AQ16" s="2" t="str">
        <f t="shared" si="0"/>
        <v/>
      </c>
      <c r="AR16" s="28" t="str">
        <f>+madde!B15</f>
        <v>M28</v>
      </c>
      <c r="AS16" s="6">
        <v>14</v>
      </c>
      <c r="AT16" s="26" t="str">
        <f>+madde!D15</f>
        <v>Üst öğrenim olanakları hakkında bilgilenmek</v>
      </c>
      <c r="AU16" s="51" t="str">
        <f>+madde!K15</f>
        <v>Üst Öğrenim Kurumlarının Tanıtılması</v>
      </c>
      <c r="AV16" s="2">
        <f>+P72</f>
        <v>0</v>
      </c>
      <c r="AW16" s="12"/>
    </row>
    <row r="17" spans="1:49" ht="13.5" customHeight="1" x14ac:dyDescent="0.25">
      <c r="A17">
        <v>15</v>
      </c>
      <c r="D17" s="11"/>
      <c r="F17" s="11"/>
      <c r="H17" s="11"/>
      <c r="J17" s="11"/>
      <c r="L17" s="11"/>
      <c r="N17" s="11"/>
      <c r="P17" s="11"/>
      <c r="R17" s="11"/>
      <c r="T17" s="11"/>
      <c r="V17" s="11"/>
      <c r="X17" s="11"/>
      <c r="Z17" s="11"/>
      <c r="AB17" s="11"/>
      <c r="AD17" s="11"/>
      <c r="AF17" s="11"/>
      <c r="AH17" s="11"/>
      <c r="AJ17" s="11"/>
      <c r="AL17" s="11"/>
      <c r="AN17" s="11"/>
      <c r="AP17" s="11"/>
      <c r="AQ17" s="2" t="str">
        <f t="shared" si="0"/>
        <v/>
      </c>
      <c r="AR17" s="28" t="str">
        <f>+madde!B16</f>
        <v>M29</v>
      </c>
      <c r="AS17" s="6">
        <v>15</v>
      </c>
      <c r="AT17" s="26" t="str">
        <f>+madde!D16</f>
        <v>Üniversite sınavları hakkında bilgilenmek</v>
      </c>
      <c r="AU17" s="51" t="str">
        <f>+madde!K16</f>
        <v>Üst Öğrenime Geçiş Sınavları</v>
      </c>
      <c r="AV17" s="2">
        <f>+Q72</f>
        <v>0</v>
      </c>
      <c r="AW17" s="12"/>
    </row>
    <row r="18" spans="1:49" ht="13.5" customHeight="1" x14ac:dyDescent="0.25">
      <c r="A18">
        <v>16</v>
      </c>
      <c r="D18" s="11"/>
      <c r="F18" s="11"/>
      <c r="H18" s="11"/>
      <c r="J18" s="11"/>
      <c r="L18" s="11"/>
      <c r="N18" s="11"/>
      <c r="P18" s="11"/>
      <c r="R18" s="11"/>
      <c r="T18" s="11"/>
      <c r="V18" s="11"/>
      <c r="X18" s="11"/>
      <c r="Z18" s="11"/>
      <c r="AB18" s="11"/>
      <c r="AD18" s="11"/>
      <c r="AF18" s="11"/>
      <c r="AH18" s="11"/>
      <c r="AJ18" s="11"/>
      <c r="AL18" s="11"/>
      <c r="AN18" s="11"/>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0</v>
      </c>
      <c r="AW18" s="12"/>
    </row>
    <row r="19" spans="1:49" ht="13.5" customHeight="1" x14ac:dyDescent="0.25">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0</v>
      </c>
      <c r="AW19" s="12"/>
    </row>
    <row r="20" spans="1:49" ht="13.5" customHeight="1" x14ac:dyDescent="0.25">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0</v>
      </c>
      <c r="AW20" s="12"/>
    </row>
    <row r="21" spans="1:49" ht="13.5" customHeight="1" x14ac:dyDescent="0.25">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+U72</f>
        <v>0</v>
      </c>
      <c r="AW21" s="12"/>
    </row>
    <row r="22" spans="1:49" ht="13.5" customHeight="1" x14ac:dyDescent="0.25">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0</v>
      </c>
      <c r="AW22" s="12"/>
    </row>
    <row r="23" spans="1:49" ht="13.5" customHeight="1" x14ac:dyDescent="0.25">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0</v>
      </c>
      <c r="AW23" s="12"/>
    </row>
    <row r="24" spans="1:49" ht="13.5" customHeight="1" x14ac:dyDescent="0.25">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0</v>
      </c>
      <c r="AW24" s="12"/>
    </row>
    <row r="25" spans="1:49" ht="13.5" customHeight="1" x14ac:dyDescent="0.25">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+Y72</f>
        <v>0</v>
      </c>
      <c r="AW25" s="12"/>
    </row>
    <row r="26" spans="1:49" ht="13.5" customHeight="1" x14ac:dyDescent="0.25">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0</v>
      </c>
      <c r="AW26" s="12"/>
    </row>
    <row r="27" spans="1:49" ht="13.5" customHeight="1" x14ac:dyDescent="0.25">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0</v>
      </c>
      <c r="AW27" s="12"/>
    </row>
    <row r="28" spans="1:49" ht="13.5" customHeight="1" x14ac:dyDescent="0.25">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+AB72</f>
        <v>0</v>
      </c>
      <c r="AW28" s="12"/>
    </row>
    <row r="29" spans="1:49" ht="13.5" customHeight="1" x14ac:dyDescent="0.25">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0</v>
      </c>
      <c r="AW29" s="12"/>
    </row>
    <row r="30" spans="1:49" ht="13.5" customHeight="1" x14ac:dyDescent="0.25">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0</v>
      </c>
      <c r="AW30" s="12"/>
    </row>
    <row r="31" spans="1:49" ht="13.5" customHeight="1" x14ac:dyDescent="0.25">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0</v>
      </c>
      <c r="AW31" s="12"/>
    </row>
    <row r="32" spans="1:49" ht="13.5" customHeight="1" x14ac:dyDescent="0.25">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0</v>
      </c>
      <c r="AW32" s="12"/>
    </row>
    <row r="33" spans="1:49" ht="13.5" customHeight="1" x14ac:dyDescent="0.25">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0</v>
      </c>
      <c r="AW33" s="12"/>
    </row>
    <row r="34" spans="1:49" ht="13.5" customHeight="1" x14ac:dyDescent="0.25">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0</v>
      </c>
      <c r="AW34" s="12"/>
    </row>
    <row r="35" spans="1:49" ht="13.5" customHeight="1" x14ac:dyDescent="0.25">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0</v>
      </c>
      <c r="AW35" s="12"/>
    </row>
    <row r="36" spans="1:49" ht="13.5" customHeight="1" x14ac:dyDescent="0.25">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+AJ72</f>
        <v>0</v>
      </c>
      <c r="AW36" s="12"/>
    </row>
    <row r="37" spans="1:49" ht="13.5" customHeight="1" x14ac:dyDescent="0.25">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+AK72</f>
        <v>0</v>
      </c>
      <c r="AW37" s="12"/>
    </row>
    <row r="38" spans="1:49" ht="13.5" customHeight="1" x14ac:dyDescent="0.25">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0</v>
      </c>
      <c r="AW38" s="12"/>
    </row>
    <row r="39" spans="1:49" ht="13.5" customHeight="1" x14ac:dyDescent="0.25">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+AM72</f>
        <v>0</v>
      </c>
      <c r="AW39" s="12"/>
    </row>
    <row r="40" spans="1:49" ht="13.5" customHeight="1" x14ac:dyDescent="0.25">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0</v>
      </c>
      <c r="AW40" s="12"/>
    </row>
    <row r="41" spans="1:49" ht="13.5" customHeight="1" x14ac:dyDescent="0.25">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0</v>
      </c>
    </row>
    <row r="42" spans="1:49" ht="13.5" customHeight="1" x14ac:dyDescent="0.25">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0</v>
      </c>
    </row>
    <row r="43" spans="1:49" ht="13.5" customHeight="1" x14ac:dyDescent="0.25">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x14ac:dyDescent="0.25">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x14ac:dyDescent="0.25">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x14ac:dyDescent="0.25">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x14ac:dyDescent="0.25">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x14ac:dyDescent="0.25">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x14ac:dyDescent="0.25">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x14ac:dyDescent="0.25">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x14ac:dyDescent="0.25">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x14ac:dyDescent="0.25">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x14ac:dyDescent="0.25">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x14ac:dyDescent="0.25">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x14ac:dyDescent="0.25">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x14ac:dyDescent="0.25">
      <c r="A72" s="13"/>
      <c r="B72" s="13" t="s">
        <v>105</v>
      </c>
      <c r="C72" s="14">
        <f t="shared" ref="C72:AP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c r="AO72" s="14">
        <f t="shared" si="2"/>
        <v>0</v>
      </c>
      <c r="AP72" s="14">
        <f t="shared" si="2"/>
        <v>0</v>
      </c>
    </row>
  </sheetData>
  <mergeCells count="29">
    <mergeCell ref="AI1:AJ1"/>
    <mergeCell ref="U1:V1"/>
    <mergeCell ref="A1:A2"/>
    <mergeCell ref="B1:B2"/>
    <mergeCell ref="C1:D1"/>
    <mergeCell ref="E1:F1"/>
    <mergeCell ref="G1:H1"/>
    <mergeCell ref="I1:J1"/>
    <mergeCell ref="K1:L1"/>
    <mergeCell ref="M1:N1"/>
    <mergeCell ref="O1:P1"/>
    <mergeCell ref="Q1:R1"/>
    <mergeCell ref="S1:T1"/>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2"/>
  <sheetViews>
    <sheetView zoomScale="75" zoomScaleNormal="75" workbookViewId="0">
      <selection activeCell="A3" sqref="A3"/>
    </sheetView>
  </sheetViews>
  <sheetFormatPr defaultRowHeight="15" x14ac:dyDescent="0.2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168.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c r="AW1"/>
    </row>
    <row r="2" spans="1:49"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c r="AW2"/>
    </row>
    <row r="3" spans="1:49"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x14ac:dyDescent="0.25">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x14ac:dyDescent="0.25">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x14ac:dyDescent="0.25">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x14ac:dyDescent="0.25">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x14ac:dyDescent="0.25">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x14ac:dyDescent="0.25">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x14ac:dyDescent="0.25">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x14ac:dyDescent="0.25">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x14ac:dyDescent="0.25">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x14ac:dyDescent="0.25">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x14ac:dyDescent="0.25">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x14ac:dyDescent="0.25">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x14ac:dyDescent="0.25">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x14ac:dyDescent="0.25">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x14ac:dyDescent="0.25">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x14ac:dyDescent="0.25">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x14ac:dyDescent="0.25">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x14ac:dyDescent="0.25">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x14ac:dyDescent="0.25">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x14ac:dyDescent="0.25">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x14ac:dyDescent="0.25">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x14ac:dyDescent="0.25">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x14ac:dyDescent="0.25">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x14ac:dyDescent="0.25">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x14ac:dyDescent="0.25">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x14ac:dyDescent="0.25">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x14ac:dyDescent="0.25">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x14ac:dyDescent="0.25">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x14ac:dyDescent="0.25">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x14ac:dyDescent="0.25">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x14ac:dyDescent="0.25">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x14ac:dyDescent="0.25">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x14ac:dyDescent="0.25">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x14ac:dyDescent="0.25">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x14ac:dyDescent="0.25">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x14ac:dyDescent="0.25">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x14ac:dyDescent="0.25">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x14ac:dyDescent="0.25">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x14ac:dyDescent="0.25">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x14ac:dyDescent="0.25">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x14ac:dyDescent="0.25">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x14ac:dyDescent="0.25">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x14ac:dyDescent="0.25">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x14ac:dyDescent="0.25">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x14ac:dyDescent="0.25">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x14ac:dyDescent="0.25">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x14ac:dyDescent="0.25">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x14ac:dyDescent="0.25">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x14ac:dyDescent="0.25">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x14ac:dyDescent="0.25">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x14ac:dyDescent="0.25">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x14ac:dyDescent="0.25">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x14ac:dyDescent="0.25">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x14ac:dyDescent="0.25">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x14ac:dyDescent="0.25">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x14ac:dyDescent="0.25">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x14ac:dyDescent="0.25">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x14ac:dyDescent="0.25">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x14ac:dyDescent="0.25">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x14ac:dyDescent="0.25">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x14ac:dyDescent="0.25">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x14ac:dyDescent="0.25">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I1:J1"/>
    <mergeCell ref="A1:A2"/>
    <mergeCell ref="B1:B2"/>
    <mergeCell ref="C1:D1"/>
    <mergeCell ref="E1:F1"/>
    <mergeCell ref="G1:H1"/>
    <mergeCell ref="AG1:AH1"/>
    <mergeCell ref="K1:L1"/>
    <mergeCell ref="M1:N1"/>
    <mergeCell ref="O1:P1"/>
    <mergeCell ref="Q1:R1"/>
    <mergeCell ref="S1:T1"/>
    <mergeCell ref="U1:V1"/>
    <mergeCell ref="W1:X1"/>
    <mergeCell ref="Y1:Z1"/>
    <mergeCell ref="AA1:AB1"/>
    <mergeCell ref="AC1:AD1"/>
    <mergeCell ref="AE1:AF1"/>
    <mergeCell ref="AO1:AQ1"/>
    <mergeCell ref="AR1:AR2"/>
    <mergeCell ref="AS1:AS2"/>
    <mergeCell ref="AT1:AT2"/>
    <mergeCell ref="AI1:AJ1"/>
    <mergeCell ref="AK1:AL1"/>
    <mergeCell ref="AM1:AN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2"/>
  <sheetViews>
    <sheetView zoomScale="66" zoomScaleNormal="66" workbookViewId="0">
      <selection activeCell="A3" sqref="A3"/>
    </sheetView>
  </sheetViews>
  <sheetFormatPr defaultRowHeight="15" x14ac:dyDescent="0.25"/>
  <cols>
    <col min="1" max="1" width="4.140625" customWidth="1"/>
    <col min="2" max="2" width="15.42578125" customWidth="1"/>
    <col min="3" max="40" width="3" style="10" customWidth="1"/>
    <col min="41" max="41" width="10.5703125" customWidth="1"/>
    <col min="42" max="42" width="5.42578125" hidden="1" customWidth="1"/>
    <col min="43" max="43" width="3.7109375" style="1" hidden="1" customWidth="1"/>
    <col min="44" max="44" width="160.140625" style="15" customWidth="1"/>
    <col min="45" max="45" width="45.42578125" style="15" customWidth="1"/>
    <col min="46" max="46" width="9.140625" style="2"/>
  </cols>
  <sheetData>
    <row r="1" spans="1:46"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row>
    <row r="2" spans="1:46"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row>
    <row r="3" spans="1:46"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x14ac:dyDescent="0.25">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x14ac:dyDescent="0.25">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x14ac:dyDescent="0.25">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x14ac:dyDescent="0.25">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x14ac:dyDescent="0.25">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x14ac:dyDescent="0.25">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x14ac:dyDescent="0.25">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x14ac:dyDescent="0.25">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x14ac:dyDescent="0.25">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x14ac:dyDescent="0.25">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x14ac:dyDescent="0.25">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x14ac:dyDescent="0.25">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x14ac:dyDescent="0.25">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x14ac:dyDescent="0.25">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x14ac:dyDescent="0.25">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x14ac:dyDescent="0.25">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x14ac:dyDescent="0.25">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x14ac:dyDescent="0.25">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x14ac:dyDescent="0.25">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x14ac:dyDescent="0.25">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x14ac:dyDescent="0.25">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x14ac:dyDescent="0.25">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x14ac:dyDescent="0.25">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x14ac:dyDescent="0.25">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x14ac:dyDescent="0.25">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x14ac:dyDescent="0.25">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x14ac:dyDescent="0.25">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x14ac:dyDescent="0.25">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x14ac:dyDescent="0.25">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x14ac:dyDescent="0.25">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x14ac:dyDescent="0.25">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x14ac:dyDescent="0.25">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x14ac:dyDescent="0.25">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x14ac:dyDescent="0.25">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x14ac:dyDescent="0.25">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x14ac:dyDescent="0.25">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x14ac:dyDescent="0.25">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x14ac:dyDescent="0.25">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x14ac:dyDescent="0.25">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x14ac:dyDescent="0.25">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x14ac:dyDescent="0.25">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x14ac:dyDescent="0.25">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x14ac:dyDescent="0.25">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x14ac:dyDescent="0.25">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x14ac:dyDescent="0.25">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x14ac:dyDescent="0.25">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U1:V1"/>
    <mergeCell ref="A1:A2"/>
    <mergeCell ref="B1:B2"/>
    <mergeCell ref="C1:D1"/>
    <mergeCell ref="E1:F1"/>
    <mergeCell ref="G1:H1"/>
    <mergeCell ref="I1:J1"/>
    <mergeCell ref="K1:L1"/>
    <mergeCell ref="M1:N1"/>
    <mergeCell ref="O1:P1"/>
    <mergeCell ref="Q1:R1"/>
    <mergeCell ref="S1:T1"/>
    <mergeCell ref="AT1:AT2"/>
    <mergeCell ref="W1:X1"/>
    <mergeCell ref="Y1:Z1"/>
    <mergeCell ref="AA1:AB1"/>
    <mergeCell ref="AC1:AD1"/>
    <mergeCell ref="AE1:AF1"/>
    <mergeCell ref="AG1:AH1"/>
    <mergeCell ref="AI1:AJ1"/>
    <mergeCell ref="AM1:AN1"/>
    <mergeCell ref="AO1:AQ1"/>
    <mergeCell ref="AR1:AR2"/>
    <mergeCell ref="AS1:AS2"/>
    <mergeCell ref="AK1:AL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topLeftCell="H1" zoomScaleNormal="100" workbookViewId="0">
      <selection activeCell="H35" sqref="H35"/>
    </sheetView>
  </sheetViews>
  <sheetFormatPr defaultColWidth="2.7109375" defaultRowHeight="15" x14ac:dyDescent="0.2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7" width="6" style="2" hidden="1" customWidth="1"/>
    <col min="8"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x14ac:dyDescent="0.25">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x14ac:dyDescent="0.25">
      <c r="A2" s="20">
        <v>1</v>
      </c>
      <c r="B2" s="28" t="str">
        <f>+ogrenci!AR3</f>
        <v>M05</v>
      </c>
      <c r="C2" s="10">
        <f>+ogrenci!AV3</f>
        <v>0</v>
      </c>
      <c r="D2" s="28" t="str">
        <f>+veli!AP3</f>
        <v>M05</v>
      </c>
      <c r="E2" s="2">
        <f>+veli!AT3</f>
        <v>0</v>
      </c>
      <c r="F2" s="28" t="str">
        <f>+ogretmen!AP3</f>
        <v>M05</v>
      </c>
      <c r="G2" s="2">
        <f>+ogretmen!AT3</f>
        <v>0</v>
      </c>
      <c r="I2" s="50">
        <v>1</v>
      </c>
      <c r="J2" s="47" t="str">
        <f>+madde!K2</f>
        <v>Atılganlık</v>
      </c>
      <c r="K2" s="48" t="e">
        <f>(((C2-$C$44)/$C$45)*10)+50</f>
        <v>#DIV/0!</v>
      </c>
      <c r="L2" s="48" t="e">
        <f>((((E2-$E$44)/$E$45)*10)+50)</f>
        <v>#DIV/0!</v>
      </c>
      <c r="M2" s="48" t="e">
        <f>((((G2-$G$44)/$G$45)*10)+50)</f>
        <v>#DIV/0!</v>
      </c>
      <c r="N2" s="48" t="e">
        <f>K2*$B$48+L2*$C$48+M2*$D$48</f>
        <v>#DIV/0!</v>
      </c>
      <c r="O2" s="28"/>
      <c r="Q2" s="19"/>
      <c r="R2" s="37"/>
    </row>
    <row r="3" spans="1:19" x14ac:dyDescent="0.25">
      <c r="A3" s="20">
        <v>2</v>
      </c>
      <c r="B3" s="28" t="str">
        <f>+ogrenci!AR4</f>
        <v>M24</v>
      </c>
      <c r="C3" s="10">
        <f>+ogrenci!AV4</f>
        <v>0</v>
      </c>
      <c r="D3" s="28" t="str">
        <f>+veli!AP4</f>
        <v>M24</v>
      </c>
      <c r="E3" s="2">
        <f>+veli!AT4</f>
        <v>0</v>
      </c>
      <c r="F3" s="28" t="str">
        <f>+ogretmen!AP4</f>
        <v>M24</v>
      </c>
      <c r="G3" s="2">
        <f>+ogretmen!AT4</f>
        <v>0</v>
      </c>
      <c r="I3" s="50">
        <v>2</v>
      </c>
      <c r="J3" s="47" t="str">
        <f>+madde!K3</f>
        <v>Verimli Ders Çalışma Teknikleri/Öz Düzenlemeli Öğrenme</v>
      </c>
      <c r="K3" s="48" t="e">
        <f t="shared" ref="K3:K41" si="0">(((C3-$C$44)/$C$45)*10)+50</f>
        <v>#DIV/0!</v>
      </c>
      <c r="L3" s="48" t="e">
        <f t="shared" ref="L3:L41" si="1">((((E3-$E$44)/$E$45)*10)+50)</f>
        <v>#DIV/0!</v>
      </c>
      <c r="M3" s="48" t="e">
        <f t="shared" ref="M3:M41" si="2">((((G3-$G$44)/$G$45)*10)+50)</f>
        <v>#DIV/0!</v>
      </c>
      <c r="N3" s="48" t="e">
        <f t="shared" ref="N3:N41" si="3">K3*$B$48+L3*$C$48+M3*$D$48</f>
        <v>#DIV/0!</v>
      </c>
      <c r="O3" s="28"/>
      <c r="Q3" s="19"/>
      <c r="R3" s="37"/>
    </row>
    <row r="4" spans="1:19" x14ac:dyDescent="0.25">
      <c r="A4" s="22">
        <v>3</v>
      </c>
      <c r="B4" s="28" t="str">
        <f>+ogrenci!AR5</f>
        <v>M08</v>
      </c>
      <c r="C4" s="10">
        <f>+ogrenci!AV5</f>
        <v>0</v>
      </c>
      <c r="D4" s="28" t="str">
        <f>+veli!AP5</f>
        <v>M08</v>
      </c>
      <c r="E4" s="2">
        <f>+veli!AT5</f>
        <v>0</v>
      </c>
      <c r="F4" s="28" t="str">
        <f>+ogretmen!AP5</f>
        <v>M08</v>
      </c>
      <c r="G4" s="2">
        <f>+ogretmen!AT5</f>
        <v>0</v>
      </c>
      <c r="I4" s="50">
        <v>3</v>
      </c>
      <c r="J4" s="47" t="str">
        <f>+madde!K4</f>
        <v>Stresle Baş Etme Becerileri</v>
      </c>
      <c r="K4" s="48" t="e">
        <f t="shared" si="0"/>
        <v>#DIV/0!</v>
      </c>
      <c r="L4" s="48" t="e">
        <f t="shared" si="1"/>
        <v>#DIV/0!</v>
      </c>
      <c r="M4" s="48" t="e">
        <f t="shared" si="2"/>
        <v>#DIV/0!</v>
      </c>
      <c r="N4" s="48" t="e">
        <f t="shared" si="3"/>
        <v>#DIV/0!</v>
      </c>
      <c r="O4" s="28"/>
      <c r="Q4" s="19"/>
      <c r="R4" s="37"/>
    </row>
    <row r="5" spans="1:19" x14ac:dyDescent="0.25">
      <c r="A5" s="22">
        <v>4</v>
      </c>
      <c r="B5" s="28" t="str">
        <f>+ogrenci!AR6</f>
        <v>M03</v>
      </c>
      <c r="C5" s="10">
        <f>+ogrenci!AV6</f>
        <v>0</v>
      </c>
      <c r="D5" s="28" t="str">
        <f>+veli!AP6</f>
        <v>M03</v>
      </c>
      <c r="E5" s="2">
        <f>+veli!AT6</f>
        <v>0</v>
      </c>
      <c r="F5" s="28" t="str">
        <f>+ogretmen!AP6</f>
        <v>M03</v>
      </c>
      <c r="G5" s="2">
        <f>+ogretmen!AT6</f>
        <v>0</v>
      </c>
      <c r="I5" s="50">
        <v>4</v>
      </c>
      <c r="J5" s="47" t="str">
        <f>+madde!K5</f>
        <v>Karar Verme Becerisi</v>
      </c>
      <c r="K5" s="48" t="e">
        <f t="shared" si="0"/>
        <v>#DIV/0!</v>
      </c>
      <c r="L5" s="48" t="e">
        <f t="shared" si="1"/>
        <v>#DIV/0!</v>
      </c>
      <c r="M5" s="48" t="e">
        <f t="shared" si="2"/>
        <v>#DIV/0!</v>
      </c>
      <c r="N5" s="48" t="e">
        <f t="shared" si="3"/>
        <v>#DIV/0!</v>
      </c>
      <c r="O5" s="28"/>
      <c r="Q5" s="19"/>
      <c r="R5" s="37"/>
    </row>
    <row r="6" spans="1:19" x14ac:dyDescent="0.25">
      <c r="A6" s="20">
        <v>5</v>
      </c>
      <c r="B6" s="28" t="str">
        <f>+ogrenci!AR7</f>
        <v>M36</v>
      </c>
      <c r="C6" s="10">
        <f>+ogrenci!AV7</f>
        <v>0</v>
      </c>
      <c r="D6" s="28" t="str">
        <f>+veli!AP7</f>
        <v>M36</v>
      </c>
      <c r="E6" s="2">
        <f>+veli!AT7</f>
        <v>0</v>
      </c>
      <c r="F6" s="28" t="str">
        <f>+ogretmen!AP7</f>
        <v>M36</v>
      </c>
      <c r="G6" s="2">
        <f>+ogretmen!AT7</f>
        <v>0</v>
      </c>
      <c r="I6" s="50">
        <v>5</v>
      </c>
      <c r="J6" s="47" t="str">
        <f>+madde!K6</f>
        <v>Psikolojik Sağlamlık</v>
      </c>
      <c r="K6" s="48" t="e">
        <f t="shared" si="0"/>
        <v>#DIV/0!</v>
      </c>
      <c r="L6" s="48" t="e">
        <f t="shared" si="1"/>
        <v>#DIV/0!</v>
      </c>
      <c r="M6" s="48" t="e">
        <f t="shared" si="2"/>
        <v>#DIV/0!</v>
      </c>
      <c r="N6" s="48" t="e">
        <f t="shared" si="3"/>
        <v>#DIV/0!</v>
      </c>
      <c r="O6" s="28"/>
      <c r="Q6" s="19"/>
      <c r="R6" s="37"/>
    </row>
    <row r="7" spans="1:19" x14ac:dyDescent="0.25">
      <c r="A7" s="20">
        <v>6</v>
      </c>
      <c r="B7" s="28" t="str">
        <f>+ogrenci!AR8</f>
        <v>M01</v>
      </c>
      <c r="C7" s="10">
        <f>+ogrenci!AV8</f>
        <v>0</v>
      </c>
      <c r="D7" s="28" t="str">
        <f>+veli!AP8</f>
        <v>M01</v>
      </c>
      <c r="E7" s="2">
        <f>+veli!AT8</f>
        <v>0</v>
      </c>
      <c r="F7" s="28" t="str">
        <f>+ogretmen!AP8</f>
        <v>M01</v>
      </c>
      <c r="G7" s="2">
        <f>+ogretmen!AT8</f>
        <v>0</v>
      </c>
      <c r="I7" s="50">
        <v>6</v>
      </c>
      <c r="J7" s="47" t="str">
        <f>+madde!K7</f>
        <v>Sınır Koyma</v>
      </c>
      <c r="K7" s="48" t="e">
        <f t="shared" si="0"/>
        <v>#DIV/0!</v>
      </c>
      <c r="L7" s="48" t="e">
        <f t="shared" si="1"/>
        <v>#DIV/0!</v>
      </c>
      <c r="M7" s="48" t="e">
        <f t="shared" si="2"/>
        <v>#DIV/0!</v>
      </c>
      <c r="N7" s="48" t="e">
        <f t="shared" si="3"/>
        <v>#DIV/0!</v>
      </c>
      <c r="O7" s="28"/>
      <c r="Q7" s="19"/>
      <c r="R7" s="37"/>
    </row>
    <row r="8" spans="1:19" x14ac:dyDescent="0.25">
      <c r="A8" s="22">
        <v>7</v>
      </c>
      <c r="B8" s="28" t="str">
        <f>+ogrenci!AR9</f>
        <v>M21</v>
      </c>
      <c r="C8" s="10">
        <f>+ogrenci!AV9</f>
        <v>0</v>
      </c>
      <c r="D8" s="28" t="str">
        <f>+veli!AP9</f>
        <v>M21</v>
      </c>
      <c r="E8" s="2">
        <f>+veli!AT9</f>
        <v>0</v>
      </c>
      <c r="F8" s="28" t="str">
        <f>+ogretmen!AP9</f>
        <v>M21</v>
      </c>
      <c r="G8" s="2">
        <f>+ogretmen!AT9</f>
        <v>0</v>
      </c>
      <c r="I8" s="50">
        <v>7</v>
      </c>
      <c r="J8" s="47" t="str">
        <f>+madde!K8</f>
        <v>Meslek ile İlgi, Değer, Yetenek ve Kişisel Özellik İlişkisi</v>
      </c>
      <c r="K8" s="48" t="e">
        <f t="shared" si="0"/>
        <v>#DIV/0!</v>
      </c>
      <c r="L8" s="48" t="e">
        <f t="shared" si="1"/>
        <v>#DIV/0!</v>
      </c>
      <c r="M8" s="48" t="e">
        <f t="shared" si="2"/>
        <v>#DIV/0!</v>
      </c>
      <c r="N8" s="48" t="e">
        <f t="shared" si="3"/>
        <v>#DIV/0!</v>
      </c>
      <c r="O8" s="28"/>
      <c r="Q8" s="19"/>
      <c r="R8" s="37"/>
    </row>
    <row r="9" spans="1:19" x14ac:dyDescent="0.25">
      <c r="A9" s="22">
        <v>8</v>
      </c>
      <c r="B9" s="28" t="str">
        <f>+ogrenci!AR10</f>
        <v>M30</v>
      </c>
      <c r="C9" s="10">
        <f>+ogrenci!AV10</f>
        <v>0</v>
      </c>
      <c r="D9" s="28" t="str">
        <f>+veli!AP10</f>
        <v>M30</v>
      </c>
      <c r="E9" s="2">
        <f>+veli!AT10</f>
        <v>0</v>
      </c>
      <c r="F9" s="28" t="str">
        <f>+ogretmen!AP10</f>
        <v>M30</v>
      </c>
      <c r="G9" s="2">
        <f>+ogretmen!AT10</f>
        <v>0</v>
      </c>
      <c r="I9" s="50">
        <v>8</v>
      </c>
      <c r="J9" s="47" t="str">
        <f>+madde!K9</f>
        <v>Okula ve Çevreye Uyum/Okul kuralları</v>
      </c>
      <c r="K9" s="48" t="e">
        <f t="shared" si="0"/>
        <v>#DIV/0!</v>
      </c>
      <c r="L9" s="48" t="e">
        <f t="shared" si="1"/>
        <v>#DIV/0!</v>
      </c>
      <c r="M9" s="48" t="e">
        <f t="shared" si="2"/>
        <v>#DIV/0!</v>
      </c>
      <c r="N9" s="48" t="e">
        <f t="shared" si="3"/>
        <v>#DIV/0!</v>
      </c>
      <c r="O9" s="28"/>
      <c r="Q9" s="19"/>
      <c r="R9" s="37"/>
    </row>
    <row r="10" spans="1:19" x14ac:dyDescent="0.25">
      <c r="A10" s="20">
        <v>9</v>
      </c>
      <c r="B10" s="28" t="str">
        <f>+ogrenci!AR11</f>
        <v>M09</v>
      </c>
      <c r="C10" s="10">
        <f>+ogrenci!AV11</f>
        <v>0</v>
      </c>
      <c r="D10" s="28" t="str">
        <f>+veli!AP11</f>
        <v>M09</v>
      </c>
      <c r="E10" s="2">
        <f>+veli!AT11</f>
        <v>0</v>
      </c>
      <c r="F10" s="28" t="str">
        <f>+ogretmen!AP11</f>
        <v>M09</v>
      </c>
      <c r="G10" s="2">
        <f>+ogretmen!AT11</f>
        <v>0</v>
      </c>
      <c r="I10" s="50">
        <v>9</v>
      </c>
      <c r="J10" s="47" t="str">
        <f>+madde!K10</f>
        <v>Gelişim Dönemi Özellikleri</v>
      </c>
      <c r="K10" s="48" t="e">
        <f t="shared" si="0"/>
        <v>#DIV/0!</v>
      </c>
      <c r="L10" s="48" t="e">
        <f t="shared" si="1"/>
        <v>#DIV/0!</v>
      </c>
      <c r="M10" s="48" t="e">
        <f t="shared" si="2"/>
        <v>#DIV/0!</v>
      </c>
      <c r="N10" s="48" t="e">
        <f t="shared" si="3"/>
        <v>#DIV/0!</v>
      </c>
      <c r="O10" s="28"/>
      <c r="Q10" s="19"/>
      <c r="R10" s="37"/>
    </row>
    <row r="11" spans="1:19" x14ac:dyDescent="0.25">
      <c r="A11" s="20">
        <v>10</v>
      </c>
      <c r="B11" s="28" t="str">
        <f>+ogrenci!AR12</f>
        <v>M06</v>
      </c>
      <c r="C11" s="10">
        <f>+ogrenci!AV12</f>
        <v>0</v>
      </c>
      <c r="D11" s="28" t="str">
        <f>+veli!AP12</f>
        <v>M06</v>
      </c>
      <c r="E11" s="2">
        <f>+veli!AT12</f>
        <v>0</v>
      </c>
      <c r="F11" s="28" t="str">
        <f>+ogretmen!AP12</f>
        <v>M06</v>
      </c>
      <c r="G11" s="2">
        <f>+ogretmen!AT12</f>
        <v>0</v>
      </c>
      <c r="I11" s="50">
        <v>10</v>
      </c>
      <c r="J11" s="47" t="str">
        <f>+madde!K11</f>
        <v>İletişim Becerileri</v>
      </c>
      <c r="K11" s="48" t="e">
        <f t="shared" si="0"/>
        <v>#DIV/0!</v>
      </c>
      <c r="L11" s="48" t="e">
        <f t="shared" si="1"/>
        <v>#DIV/0!</v>
      </c>
      <c r="M11" s="48" t="e">
        <f t="shared" si="2"/>
        <v>#DIV/0!</v>
      </c>
      <c r="N11" s="48" t="e">
        <f t="shared" si="3"/>
        <v>#DIV/0!</v>
      </c>
      <c r="O11" s="28"/>
      <c r="Q11" s="19"/>
      <c r="R11" s="37"/>
    </row>
    <row r="12" spans="1:19" x14ac:dyDescent="0.25">
      <c r="A12" s="22">
        <v>11</v>
      </c>
      <c r="B12" s="28" t="str">
        <f>+ogrenci!AR13</f>
        <v>M39</v>
      </c>
      <c r="C12" s="10">
        <f>+ogrenci!AV13</f>
        <v>0</v>
      </c>
      <c r="D12" s="28" t="str">
        <f>+veli!AP13</f>
        <v>M39</v>
      </c>
      <c r="E12" s="2">
        <f>+veli!AT13</f>
        <v>0</v>
      </c>
      <c r="F12" s="28" t="str">
        <f>+ogretmen!AP13</f>
        <v>M39</v>
      </c>
      <c r="G12" s="2">
        <f>+ogretmen!AT13</f>
        <v>0</v>
      </c>
      <c r="I12" s="50">
        <v>11</v>
      </c>
      <c r="J12" s="47" t="str">
        <f>+madde!K12</f>
        <v>Otokontrol</v>
      </c>
      <c r="K12" s="48" t="e">
        <f t="shared" si="0"/>
        <v>#DIV/0!</v>
      </c>
      <c r="L12" s="48" t="e">
        <f t="shared" si="1"/>
        <v>#DIV/0!</v>
      </c>
      <c r="M12" s="48" t="e">
        <f t="shared" si="2"/>
        <v>#DIV/0!</v>
      </c>
      <c r="N12" s="48" t="e">
        <f t="shared" si="3"/>
        <v>#DIV/0!</v>
      </c>
      <c r="O12" s="28"/>
      <c r="Q12" s="19"/>
      <c r="R12" s="37"/>
    </row>
    <row r="13" spans="1:19" x14ac:dyDescent="0.25">
      <c r="A13" s="22">
        <v>12</v>
      </c>
      <c r="B13" s="28" t="str">
        <f>+ogrenci!AR14</f>
        <v>M10</v>
      </c>
      <c r="C13" s="10">
        <f>+ogrenci!AV14</f>
        <v>0</v>
      </c>
      <c r="D13" s="28" t="str">
        <f>+veli!AP14</f>
        <v>M10</v>
      </c>
      <c r="E13" s="2">
        <f>+veli!AT14</f>
        <v>0</v>
      </c>
      <c r="F13" s="28" t="str">
        <f>+ogretmen!AP14</f>
        <v>M10</v>
      </c>
      <c r="G13" s="2">
        <f>+ogretmen!AT14</f>
        <v>0</v>
      </c>
      <c r="I13" s="50">
        <v>12</v>
      </c>
      <c r="J13" s="47" t="str">
        <f>+madde!K13</f>
        <v>Gelişim Dönemi Özellikleri</v>
      </c>
      <c r="K13" s="48" t="e">
        <f t="shared" si="0"/>
        <v>#DIV/0!</v>
      </c>
      <c r="L13" s="48" t="e">
        <f t="shared" si="1"/>
        <v>#DIV/0!</v>
      </c>
      <c r="M13" s="48" t="e">
        <f t="shared" si="2"/>
        <v>#DIV/0!</v>
      </c>
      <c r="N13" s="48" t="e">
        <f t="shared" si="3"/>
        <v>#DIV/0!</v>
      </c>
      <c r="O13" s="28"/>
      <c r="Q13" s="19"/>
      <c r="R13" s="37"/>
    </row>
    <row r="14" spans="1:19" x14ac:dyDescent="0.25">
      <c r="A14" s="20">
        <v>13</v>
      </c>
      <c r="B14" s="28" t="str">
        <f>+ogrenci!AR15</f>
        <v>M15</v>
      </c>
      <c r="C14" s="10">
        <f>+ogrenci!AV15</f>
        <v>0</v>
      </c>
      <c r="D14" s="28" t="str">
        <f>+veli!AP15</f>
        <v>M15</v>
      </c>
      <c r="E14" s="2">
        <f>+veli!AT15</f>
        <v>0</v>
      </c>
      <c r="F14" s="28" t="str">
        <f>+ogretmen!AP15</f>
        <v>M15</v>
      </c>
      <c r="G14" s="2">
        <f>+ogretmen!AT15</f>
        <v>0</v>
      </c>
      <c r="I14" s="50">
        <v>13</v>
      </c>
      <c r="J14" s="47" t="str">
        <f>+madde!K14</f>
        <v>İhmal ve İstismardan Korunma</v>
      </c>
      <c r="K14" s="48" t="e">
        <f t="shared" si="0"/>
        <v>#DIV/0!</v>
      </c>
      <c r="L14" s="48" t="e">
        <f t="shared" si="1"/>
        <v>#DIV/0!</v>
      </c>
      <c r="M14" s="48" t="e">
        <f t="shared" si="2"/>
        <v>#DIV/0!</v>
      </c>
      <c r="N14" s="48" t="e">
        <f t="shared" si="3"/>
        <v>#DIV/0!</v>
      </c>
      <c r="O14" s="28"/>
      <c r="Q14" s="19"/>
      <c r="R14" s="37"/>
    </row>
    <row r="15" spans="1:19" x14ac:dyDescent="0.25">
      <c r="A15" s="20">
        <v>14</v>
      </c>
      <c r="B15" s="28" t="str">
        <f>+ogrenci!AR16</f>
        <v>M28</v>
      </c>
      <c r="C15" s="10">
        <f>+ogrenci!AV16</f>
        <v>0</v>
      </c>
      <c r="D15" s="28" t="str">
        <f>+veli!AP16</f>
        <v>M28</v>
      </c>
      <c r="E15" s="2">
        <f>+veli!AT16</f>
        <v>0</v>
      </c>
      <c r="F15" s="28" t="str">
        <f>+ogretmen!AP16</f>
        <v>M28</v>
      </c>
      <c r="G15" s="2">
        <f>+ogretmen!AT16</f>
        <v>0</v>
      </c>
      <c r="I15" s="50">
        <v>14</v>
      </c>
      <c r="J15" s="47" t="str">
        <f>+madde!K15</f>
        <v>Üst Öğrenim Kurumlarının Tanıtılması</v>
      </c>
      <c r="K15" s="48" t="e">
        <f t="shared" si="0"/>
        <v>#DIV/0!</v>
      </c>
      <c r="L15" s="48" t="e">
        <f t="shared" si="1"/>
        <v>#DIV/0!</v>
      </c>
      <c r="M15" s="48" t="e">
        <f t="shared" si="2"/>
        <v>#DIV/0!</v>
      </c>
      <c r="N15" s="48" t="e">
        <f t="shared" si="3"/>
        <v>#DIV/0!</v>
      </c>
      <c r="O15" s="28"/>
      <c r="Q15" s="19"/>
      <c r="R15" s="37"/>
    </row>
    <row r="16" spans="1:19" x14ac:dyDescent="0.25">
      <c r="A16" s="22">
        <v>15</v>
      </c>
      <c r="B16" s="28" t="str">
        <f>+ogrenci!AR17</f>
        <v>M29</v>
      </c>
      <c r="C16" s="10">
        <f>+ogrenci!AV17</f>
        <v>0</v>
      </c>
      <c r="D16" s="28" t="str">
        <f>+veli!AP17</f>
        <v>M29</v>
      </c>
      <c r="E16" s="2">
        <f>+veli!AT17</f>
        <v>0</v>
      </c>
      <c r="F16" s="28" t="str">
        <f>+ogretmen!AP17</f>
        <v>M29</v>
      </c>
      <c r="G16" s="2">
        <f>+ogretmen!AT17</f>
        <v>0</v>
      </c>
      <c r="I16" s="50">
        <v>15</v>
      </c>
      <c r="J16" s="47" t="str">
        <f>+madde!K16</f>
        <v>Üst Öğrenime Geçiş Sınavları</v>
      </c>
      <c r="K16" s="48" t="e">
        <f t="shared" si="0"/>
        <v>#DIV/0!</v>
      </c>
      <c r="L16" s="48" t="e">
        <f t="shared" si="1"/>
        <v>#DIV/0!</v>
      </c>
      <c r="M16" s="48" t="e">
        <f t="shared" si="2"/>
        <v>#DIV/0!</v>
      </c>
      <c r="N16" s="48" t="e">
        <f t="shared" si="3"/>
        <v>#DIV/0!</v>
      </c>
      <c r="O16" s="28"/>
      <c r="Q16" s="19"/>
      <c r="R16" s="37"/>
    </row>
    <row r="17" spans="1:18" x14ac:dyDescent="0.25">
      <c r="A17" s="22">
        <v>16</v>
      </c>
      <c r="B17" s="28" t="str">
        <f>+ogrenci!AR18</f>
        <v>M17</v>
      </c>
      <c r="C17" s="10">
        <f>+ogrenci!AV18</f>
        <v>0</v>
      </c>
      <c r="D17" s="28" t="str">
        <f>+veli!AP18</f>
        <v>M17</v>
      </c>
      <c r="E17" s="2">
        <f>+veli!AT18</f>
        <v>0</v>
      </c>
      <c r="F17" s="28" t="str">
        <f>+ogretmen!AP18</f>
        <v>M17</v>
      </c>
      <c r="G17" s="2">
        <f>+ogretmen!AT18</f>
        <v>0</v>
      </c>
      <c r="I17" s="50">
        <v>16</v>
      </c>
      <c r="J17" s="47" t="str">
        <f>+madde!K17</f>
        <v>Bilinçli Teknoloji Kullanımı</v>
      </c>
      <c r="K17" s="48" t="e">
        <f t="shared" si="0"/>
        <v>#DIV/0!</v>
      </c>
      <c r="L17" s="48" t="e">
        <f t="shared" si="1"/>
        <v>#DIV/0!</v>
      </c>
      <c r="M17" s="48" t="e">
        <f t="shared" si="2"/>
        <v>#DIV/0!</v>
      </c>
      <c r="N17" s="48" t="e">
        <f t="shared" si="3"/>
        <v>#DIV/0!</v>
      </c>
      <c r="O17" s="28"/>
      <c r="Q17" s="19"/>
      <c r="R17" s="37"/>
    </row>
    <row r="18" spans="1:18" x14ac:dyDescent="0.25">
      <c r="A18" s="20">
        <v>17</v>
      </c>
      <c r="B18" s="28" t="str">
        <f>+ogrenci!AR19</f>
        <v>M14</v>
      </c>
      <c r="C18" s="10">
        <f>+ogrenci!AV19</f>
        <v>0</v>
      </c>
      <c r="D18" s="28" t="str">
        <f>+veli!AP19</f>
        <v>M14</v>
      </c>
      <c r="E18" s="2">
        <f>+veli!AT19</f>
        <v>0</v>
      </c>
      <c r="F18" s="28" t="str">
        <f>+ogretmen!AP19</f>
        <v>M14</v>
      </c>
      <c r="G18" s="2">
        <f>+ogretmen!AT19</f>
        <v>0</v>
      </c>
      <c r="I18" s="50">
        <v>17</v>
      </c>
      <c r="J18" s="47" t="str">
        <f>+madde!K18</f>
        <v>İletişim Becerileri</v>
      </c>
      <c r="K18" s="48" t="e">
        <f t="shared" si="0"/>
        <v>#DIV/0!</v>
      </c>
      <c r="L18" s="48" t="e">
        <f t="shared" si="1"/>
        <v>#DIV/0!</v>
      </c>
      <c r="M18" s="48" t="e">
        <f t="shared" si="2"/>
        <v>#DIV/0!</v>
      </c>
      <c r="N18" s="48" t="e">
        <f t="shared" si="3"/>
        <v>#DIV/0!</v>
      </c>
      <c r="O18" s="28"/>
      <c r="Q18" s="19"/>
      <c r="R18" s="37"/>
    </row>
    <row r="19" spans="1:18" x14ac:dyDescent="0.25">
      <c r="A19" s="20">
        <v>18</v>
      </c>
      <c r="B19" s="28" t="str">
        <f>+ogrenci!AR20</f>
        <v>M26</v>
      </c>
      <c r="C19" s="10">
        <f>+ogrenci!AV20</f>
        <v>0</v>
      </c>
      <c r="D19" s="28" t="str">
        <f>+veli!AP20</f>
        <v>M26</v>
      </c>
      <c r="E19" s="2">
        <f>+veli!AT20</f>
        <v>0</v>
      </c>
      <c r="F19" s="28" t="str">
        <f>+ogretmen!AP20</f>
        <v>M26</v>
      </c>
      <c r="G19" s="2">
        <f>+ogretmen!AT20</f>
        <v>0</v>
      </c>
      <c r="I19" s="50">
        <v>18</v>
      </c>
      <c r="J19" s="47" t="str">
        <f>+madde!K19</f>
        <v>Mesleki Hedef Belirleme</v>
      </c>
      <c r="K19" s="48" t="e">
        <f t="shared" si="0"/>
        <v>#DIV/0!</v>
      </c>
      <c r="L19" s="48" t="e">
        <f t="shared" si="1"/>
        <v>#DIV/0!</v>
      </c>
      <c r="M19" s="48" t="e">
        <f t="shared" si="2"/>
        <v>#DIV/0!</v>
      </c>
      <c r="N19" s="48" t="e">
        <f t="shared" si="3"/>
        <v>#DIV/0!</v>
      </c>
      <c r="O19" s="28"/>
      <c r="Q19" s="19"/>
      <c r="R19" s="37"/>
    </row>
    <row r="20" spans="1:18" x14ac:dyDescent="0.25">
      <c r="A20" s="22">
        <v>19</v>
      </c>
      <c r="B20" s="28" t="str">
        <f>+ogrenci!AR21</f>
        <v>M40</v>
      </c>
      <c r="C20" s="10">
        <f>+ogrenci!AV21</f>
        <v>0</v>
      </c>
      <c r="D20" s="28" t="str">
        <f>+veli!AP21</f>
        <v>M40</v>
      </c>
      <c r="E20" s="2">
        <f>+veli!AT21</f>
        <v>0</v>
      </c>
      <c r="F20" s="28" t="str">
        <f>+ogretmen!AP21</f>
        <v>M40</v>
      </c>
      <c r="G20" s="2">
        <f>+ogretmen!AT22</f>
        <v>0</v>
      </c>
      <c r="I20" s="50">
        <v>19</v>
      </c>
      <c r="J20" s="47" t="str">
        <f>+madde!K20</f>
        <v>Aile İçi İletişim</v>
      </c>
      <c r="K20" s="48" t="e">
        <f t="shared" si="0"/>
        <v>#DIV/0!</v>
      </c>
      <c r="L20" s="48" t="e">
        <f t="shared" si="1"/>
        <v>#DIV/0!</v>
      </c>
      <c r="M20" s="48" t="e">
        <f t="shared" si="2"/>
        <v>#DIV/0!</v>
      </c>
      <c r="N20" s="48" t="e">
        <f t="shared" si="3"/>
        <v>#DIV/0!</v>
      </c>
      <c r="O20" s="28"/>
      <c r="Q20" s="19"/>
      <c r="R20" s="37"/>
    </row>
    <row r="21" spans="1:18" x14ac:dyDescent="0.25">
      <c r="A21" s="22">
        <v>20</v>
      </c>
      <c r="B21" s="28" t="str">
        <f>+ogrenci!AR22</f>
        <v>M19</v>
      </c>
      <c r="C21" s="10">
        <f>+ogrenci!AV22</f>
        <v>0</v>
      </c>
      <c r="D21" s="28" t="str">
        <f>+veli!AP22</f>
        <v>M19</v>
      </c>
      <c r="E21" s="2">
        <f>+veli!AT22</f>
        <v>0</v>
      </c>
      <c r="F21" s="28" t="str">
        <f>+ogretmen!AP22</f>
        <v>M19</v>
      </c>
      <c r="G21" s="2">
        <f>+ogretmen!AT23</f>
        <v>0</v>
      </c>
      <c r="I21" s="50">
        <v>20</v>
      </c>
      <c r="J21" s="47" t="str">
        <f>+madde!K21</f>
        <v>Meslek Tanıtımı</v>
      </c>
      <c r="K21" s="48" t="e">
        <f t="shared" si="0"/>
        <v>#DIV/0!</v>
      </c>
      <c r="L21" s="48" t="e">
        <f t="shared" si="1"/>
        <v>#DIV/0!</v>
      </c>
      <c r="M21" s="48" t="e">
        <f t="shared" si="2"/>
        <v>#DIV/0!</v>
      </c>
      <c r="N21" s="48" t="e">
        <f t="shared" si="3"/>
        <v>#DIV/0!</v>
      </c>
      <c r="O21" s="28"/>
      <c r="Q21" s="19"/>
      <c r="R21" s="37"/>
    </row>
    <row r="22" spans="1:18" x14ac:dyDescent="0.25">
      <c r="A22" s="20">
        <v>21</v>
      </c>
      <c r="B22" s="28" t="str">
        <f>+ogrenci!AR23</f>
        <v>M23</v>
      </c>
      <c r="C22" s="10">
        <f>+ogrenci!AV23</f>
        <v>0</v>
      </c>
      <c r="D22" s="28" t="str">
        <f>+veli!AP23</f>
        <v>M23</v>
      </c>
      <c r="E22" s="2">
        <f>+veli!AT23</f>
        <v>0</v>
      </c>
      <c r="F22" s="28" t="str">
        <f>+ogretmen!AP23</f>
        <v>M23</v>
      </c>
      <c r="G22" s="2">
        <f>+ogretmen!AT24</f>
        <v>0</v>
      </c>
      <c r="I22" s="50">
        <v>21</v>
      </c>
      <c r="J22" s="47" t="str">
        <f>+madde!K22</f>
        <v>Meslek Seçerken Dikkat Edilmesi Gereken Hususlar</v>
      </c>
      <c r="K22" s="48" t="e">
        <f t="shared" si="0"/>
        <v>#DIV/0!</v>
      </c>
      <c r="L22" s="48" t="e">
        <f t="shared" si="1"/>
        <v>#DIV/0!</v>
      </c>
      <c r="M22" s="48" t="e">
        <f t="shared" si="2"/>
        <v>#DIV/0!</v>
      </c>
      <c r="N22" s="48" t="e">
        <f t="shared" si="3"/>
        <v>#DIV/0!</v>
      </c>
      <c r="O22" s="28"/>
      <c r="Q22" s="19"/>
      <c r="R22" s="37"/>
    </row>
    <row r="23" spans="1:18" x14ac:dyDescent="0.25">
      <c r="A23" s="20">
        <v>22</v>
      </c>
      <c r="B23" s="28" t="str">
        <f>+ogrenci!AR24</f>
        <v>M42</v>
      </c>
      <c r="C23" s="10">
        <f>+ogrenci!AV24</f>
        <v>0</v>
      </c>
      <c r="D23" s="28" t="str">
        <f>+veli!AP24</f>
        <v>M42</v>
      </c>
      <c r="E23" s="2">
        <f>+veli!AT24</f>
        <v>0</v>
      </c>
      <c r="F23" s="28" t="str">
        <f>+ogretmen!AP24</f>
        <v>M42</v>
      </c>
      <c r="G23" s="2">
        <f>+ogretmen!AT25</f>
        <v>0</v>
      </c>
      <c r="I23" s="50">
        <v>22</v>
      </c>
      <c r="J23" s="47" t="str">
        <f>+madde!K23</f>
        <v>Yardım Arama</v>
      </c>
      <c r="K23" s="48" t="e">
        <f t="shared" si="0"/>
        <v>#DIV/0!</v>
      </c>
      <c r="L23" s="48" t="e">
        <f t="shared" si="1"/>
        <v>#DIV/0!</v>
      </c>
      <c r="M23" s="48" t="e">
        <f t="shared" si="2"/>
        <v>#DIV/0!</v>
      </c>
      <c r="N23" s="48" t="e">
        <f t="shared" si="3"/>
        <v>#DIV/0!</v>
      </c>
      <c r="O23" s="28"/>
      <c r="Q23" s="19"/>
      <c r="R23" s="37"/>
    </row>
    <row r="24" spans="1:18" x14ac:dyDescent="0.25">
      <c r="A24" s="22">
        <v>23</v>
      </c>
      <c r="B24" s="28" t="str">
        <f>+ogrenci!AR25</f>
        <v>M02</v>
      </c>
      <c r="C24" s="10">
        <f>+ogrenci!AV25</f>
        <v>0</v>
      </c>
      <c r="D24" s="28" t="str">
        <f>+veli!AP25</f>
        <v>M02</v>
      </c>
      <c r="E24" s="2">
        <f>+veli!AT25</f>
        <v>0</v>
      </c>
      <c r="F24" s="28" t="str">
        <f>+ogretmen!AP25</f>
        <v>M02</v>
      </c>
      <c r="G24" s="2">
        <f>+ogretmen!AT26</f>
        <v>0</v>
      </c>
      <c r="I24" s="50">
        <v>23</v>
      </c>
      <c r="J24" s="47" t="str">
        <f>+madde!K24</f>
        <v>Öfke Yönetimi</v>
      </c>
      <c r="K24" s="48" t="e">
        <f t="shared" si="0"/>
        <v>#DIV/0!</v>
      </c>
      <c r="L24" s="48" t="e">
        <f t="shared" si="1"/>
        <v>#DIV/0!</v>
      </c>
      <c r="M24" s="48" t="e">
        <f t="shared" si="2"/>
        <v>#DIV/0!</v>
      </c>
      <c r="N24" s="48" t="e">
        <f t="shared" si="3"/>
        <v>#DIV/0!</v>
      </c>
      <c r="O24" s="28"/>
      <c r="Q24" s="19"/>
      <c r="R24" s="37"/>
    </row>
    <row r="25" spans="1:18" x14ac:dyDescent="0.25">
      <c r="A25" s="22">
        <v>24</v>
      </c>
      <c r="B25" s="28" t="str">
        <f>+ogrenci!AR26</f>
        <v>M34</v>
      </c>
      <c r="C25" s="10">
        <f>+ogrenci!AV26</f>
        <v>0</v>
      </c>
      <c r="D25" s="28" t="str">
        <f>+veli!AP26</f>
        <v>M34</v>
      </c>
      <c r="E25" s="2">
        <f>+veli!AT26</f>
        <v>0</v>
      </c>
      <c r="F25" s="28" t="str">
        <f>+ogretmen!AP26</f>
        <v>M34</v>
      </c>
      <c r="G25" s="2">
        <f>+ogretmen!AT27</f>
        <v>0</v>
      </c>
      <c r="I25" s="50">
        <v>24</v>
      </c>
      <c r="J25" s="47" t="str">
        <f>+madde!K25</f>
        <v>Rehberlik ve Psikolojik Danışma Servisinin Tanıtılması</v>
      </c>
      <c r="K25" s="48" t="e">
        <f t="shared" si="0"/>
        <v>#DIV/0!</v>
      </c>
      <c r="L25" s="48" t="e">
        <f t="shared" si="1"/>
        <v>#DIV/0!</v>
      </c>
      <c r="M25" s="48" t="e">
        <f t="shared" si="2"/>
        <v>#DIV/0!</v>
      </c>
      <c r="N25" s="48" t="e">
        <f t="shared" si="3"/>
        <v>#DIV/0!</v>
      </c>
      <c r="O25" s="28"/>
      <c r="Q25" s="19"/>
      <c r="R25" s="37"/>
    </row>
    <row r="26" spans="1:18" x14ac:dyDescent="0.25">
      <c r="A26" s="20">
        <v>25</v>
      </c>
      <c r="B26" s="28" t="str">
        <f>+ogrenci!AR27</f>
        <v>M41</v>
      </c>
      <c r="C26" s="10">
        <f>+ogrenci!AV27</f>
        <v>0</v>
      </c>
      <c r="D26" s="28" t="str">
        <f>+veli!AP27</f>
        <v>M41</v>
      </c>
      <c r="E26" s="2">
        <f>+veli!AT27</f>
        <v>0</v>
      </c>
      <c r="F26" s="28" t="str">
        <f>+ogretmen!AP40</f>
        <v>M41</v>
      </c>
      <c r="G26" s="2">
        <f>+ogretmen!AT40</f>
        <v>0</v>
      </c>
      <c r="I26" s="50">
        <v>25</v>
      </c>
      <c r="J26" s="47" t="str">
        <f>+madde!K26</f>
        <v>Duygu Düzenleme</v>
      </c>
      <c r="K26" s="48" t="e">
        <f t="shared" si="0"/>
        <v>#DIV/0!</v>
      </c>
      <c r="L26" s="48" t="e">
        <f t="shared" si="1"/>
        <v>#DIV/0!</v>
      </c>
      <c r="M26" s="48" t="e">
        <f t="shared" si="2"/>
        <v>#DIV/0!</v>
      </c>
      <c r="N26" s="48" t="e">
        <f t="shared" si="3"/>
        <v>#DIV/0!</v>
      </c>
      <c r="O26" s="28"/>
      <c r="Q26" s="19"/>
      <c r="R26" s="37"/>
    </row>
    <row r="27" spans="1:18" x14ac:dyDescent="0.25">
      <c r="A27" s="20">
        <v>26</v>
      </c>
      <c r="B27" s="28" t="str">
        <f>+ogrenci!AR28</f>
        <v>M13</v>
      </c>
      <c r="C27" s="10">
        <f>+ogrenci!AV28</f>
        <v>0</v>
      </c>
      <c r="D27" s="28" t="str">
        <f>+veli!AP28</f>
        <v>M13</v>
      </c>
      <c r="E27" s="2">
        <f>+veli!AT28</f>
        <v>0</v>
      </c>
      <c r="F27" s="28" t="str">
        <f>+ogretmen!AP27</f>
        <v>M13</v>
      </c>
      <c r="G27" s="2">
        <f>+ogretmen!AT27</f>
        <v>0</v>
      </c>
      <c r="I27" s="50">
        <v>26</v>
      </c>
      <c r="J27" s="47" t="str">
        <f>+madde!K27</f>
        <v>Bağımlılıkla Mücadele</v>
      </c>
      <c r="K27" s="48" t="e">
        <f t="shared" si="0"/>
        <v>#DIV/0!</v>
      </c>
      <c r="L27" s="48" t="e">
        <f t="shared" si="1"/>
        <v>#DIV/0!</v>
      </c>
      <c r="M27" s="48" t="e">
        <f t="shared" si="2"/>
        <v>#DIV/0!</v>
      </c>
      <c r="N27" s="48" t="e">
        <f t="shared" si="3"/>
        <v>#DIV/0!</v>
      </c>
      <c r="O27" s="28"/>
      <c r="Q27" s="19"/>
      <c r="R27" s="37"/>
    </row>
    <row r="28" spans="1:18" x14ac:dyDescent="0.25">
      <c r="A28" s="22">
        <v>27</v>
      </c>
      <c r="B28" s="28" t="str">
        <f>+ogrenci!AR29</f>
        <v>M11</v>
      </c>
      <c r="C28" s="10">
        <f>+ogrenci!AV29</f>
        <v>0</v>
      </c>
      <c r="D28" s="28" t="str">
        <f>+veli!AP29</f>
        <v>M11</v>
      </c>
      <c r="E28" s="2">
        <f>+veli!AT29</f>
        <v>0</v>
      </c>
      <c r="F28" s="28" t="str">
        <f>+ogretmen!AP28</f>
        <v>M11</v>
      </c>
      <c r="G28" s="2">
        <f>+ogretmen!AT28</f>
        <v>0</v>
      </c>
      <c r="I28" s="50">
        <v>27</v>
      </c>
      <c r="J28" s="47" t="str">
        <f>+madde!K28</f>
        <v>Çatışma Çözme Becerileri/Atılganlık</v>
      </c>
      <c r="K28" s="48" t="e">
        <f t="shared" si="0"/>
        <v>#DIV/0!</v>
      </c>
      <c r="L28" s="48" t="e">
        <f t="shared" si="1"/>
        <v>#DIV/0!</v>
      </c>
      <c r="M28" s="48" t="e">
        <f t="shared" si="2"/>
        <v>#DIV/0!</v>
      </c>
      <c r="N28" s="48" t="e">
        <f t="shared" si="3"/>
        <v>#DIV/0!</v>
      </c>
      <c r="O28" s="28"/>
      <c r="Q28" s="19"/>
      <c r="R28" s="37"/>
    </row>
    <row r="29" spans="1:18" x14ac:dyDescent="0.25">
      <c r="A29" s="22">
        <v>28</v>
      </c>
      <c r="B29" s="28" t="str">
        <f>+ogrenci!AR30</f>
        <v>M32</v>
      </c>
      <c r="C29" s="10">
        <f>+ogrenci!AV30</f>
        <v>0</v>
      </c>
      <c r="D29" s="28" t="str">
        <f>+veli!AP30</f>
        <v>M32</v>
      </c>
      <c r="E29" s="2">
        <f>+veli!AT30</f>
        <v>0</v>
      </c>
      <c r="F29" s="28" t="str">
        <f>+ogretmen!AP29</f>
        <v>M32</v>
      </c>
      <c r="G29" s="2">
        <f>+ogretmen!AT29</f>
        <v>0</v>
      </c>
      <c r="I29" s="50">
        <v>28</v>
      </c>
      <c r="J29" s="47" t="str">
        <f>+madde!K29</f>
        <v>Okul ve Çevresindeki Sosyokültürel İmkanlar</v>
      </c>
      <c r="K29" s="48" t="e">
        <f t="shared" si="0"/>
        <v>#DIV/0!</v>
      </c>
      <c r="L29" s="48" t="e">
        <f t="shared" si="1"/>
        <v>#DIV/0!</v>
      </c>
      <c r="M29" s="48" t="e">
        <f t="shared" si="2"/>
        <v>#DIV/0!</v>
      </c>
      <c r="N29" s="48" t="e">
        <f t="shared" si="3"/>
        <v>#DIV/0!</v>
      </c>
      <c r="O29" s="28"/>
      <c r="Q29" s="19"/>
      <c r="R29" s="37"/>
    </row>
    <row r="30" spans="1:18" x14ac:dyDescent="0.25">
      <c r="A30" s="20">
        <v>29</v>
      </c>
      <c r="B30" s="28" t="str">
        <f>+ogrenci!AR31</f>
        <v>M35</v>
      </c>
      <c r="C30" s="10">
        <f>+ogrenci!AV31</f>
        <v>0</v>
      </c>
      <c r="D30" s="28" t="str">
        <f>+veli!AP31</f>
        <v>M35</v>
      </c>
      <c r="E30" s="2">
        <f>+veli!AT31</f>
        <v>0</v>
      </c>
      <c r="F30" s="28" t="str">
        <f>+ogretmen!AP30</f>
        <v>M35</v>
      </c>
      <c r="G30" s="2">
        <f>+ogretmen!AT30</f>
        <v>0</v>
      </c>
      <c r="I30" s="50">
        <v>29</v>
      </c>
      <c r="J30" s="47" t="str">
        <f>+madde!K30</f>
        <v>Sağlıklı Yaşam</v>
      </c>
      <c r="K30" s="48" t="e">
        <f t="shared" si="0"/>
        <v>#DIV/0!</v>
      </c>
      <c r="L30" s="48" t="e">
        <f t="shared" si="1"/>
        <v>#DIV/0!</v>
      </c>
      <c r="M30" s="48" t="e">
        <f t="shared" si="2"/>
        <v>#DIV/0!</v>
      </c>
      <c r="N30" s="48" t="e">
        <f t="shared" si="3"/>
        <v>#DIV/0!</v>
      </c>
      <c r="O30" s="28"/>
      <c r="Q30" s="19"/>
      <c r="R30" s="37"/>
    </row>
    <row r="31" spans="1:18" x14ac:dyDescent="0.25">
      <c r="A31" s="20">
        <v>30</v>
      </c>
      <c r="B31" s="28" t="str">
        <f>+ogrenci!AR32</f>
        <v>M22</v>
      </c>
      <c r="C31" s="10">
        <f>+ogrenci!AV32</f>
        <v>0</v>
      </c>
      <c r="D31" s="28" t="str">
        <f>+veli!AP32</f>
        <v>M22</v>
      </c>
      <c r="E31" s="2">
        <f>+veli!AT32</f>
        <v>0</v>
      </c>
      <c r="F31" s="28" t="str">
        <f>+ogretmen!AP31</f>
        <v>M22</v>
      </c>
      <c r="G31" s="2">
        <f>+ogretmen!AT31</f>
        <v>0</v>
      </c>
      <c r="I31" s="50">
        <v>30</v>
      </c>
      <c r="J31" s="47" t="str">
        <f>+madde!K31</f>
        <v>Meslek ile İlgi, Değer, Yetenek ve Kişisel Özellik İlişkisi</v>
      </c>
      <c r="K31" s="48" t="e">
        <f t="shared" si="0"/>
        <v>#DIV/0!</v>
      </c>
      <c r="L31" s="48" t="e">
        <f t="shared" si="1"/>
        <v>#DIV/0!</v>
      </c>
      <c r="M31" s="48" t="e">
        <f t="shared" si="2"/>
        <v>#DIV/0!</v>
      </c>
      <c r="N31" s="48" t="e">
        <f t="shared" si="3"/>
        <v>#DIV/0!</v>
      </c>
      <c r="O31" s="28"/>
      <c r="Q31" s="19"/>
      <c r="R31" s="37"/>
    </row>
    <row r="32" spans="1:18" x14ac:dyDescent="0.25">
      <c r="A32" s="22">
        <v>31</v>
      </c>
      <c r="B32" s="28" t="str">
        <f>+ogrenci!AR33</f>
        <v>M20</v>
      </c>
      <c r="C32" s="10">
        <f>+ogrenci!AV33</f>
        <v>0</v>
      </c>
      <c r="D32" s="28" t="str">
        <f>+veli!AP33</f>
        <v>M20</v>
      </c>
      <c r="E32" s="2">
        <f>+veli!AT33</f>
        <v>0</v>
      </c>
      <c r="F32" s="28" t="str">
        <f>+ogretmen!AP32</f>
        <v>M20</v>
      </c>
      <c r="G32" s="2">
        <f>+ogretmen!AT32</f>
        <v>0</v>
      </c>
      <c r="I32" s="50">
        <v>31</v>
      </c>
      <c r="J32" s="47" t="str">
        <f>+madde!K32</f>
        <v>Meslek ile İlgi, Değer, Yetenek ve Kişisel Özellik İlişkisi</v>
      </c>
      <c r="K32" s="48" t="e">
        <f t="shared" si="0"/>
        <v>#DIV/0!</v>
      </c>
      <c r="L32" s="48" t="e">
        <f t="shared" si="1"/>
        <v>#DIV/0!</v>
      </c>
      <c r="M32" s="48" t="e">
        <f t="shared" si="2"/>
        <v>#DIV/0!</v>
      </c>
      <c r="N32" s="48" t="e">
        <f t="shared" si="3"/>
        <v>#DIV/0!</v>
      </c>
      <c r="O32" s="28"/>
      <c r="Q32" s="19"/>
      <c r="R32" s="37"/>
    </row>
    <row r="33" spans="1:18" x14ac:dyDescent="0.25">
      <c r="A33" s="22">
        <v>32</v>
      </c>
      <c r="B33" s="28" t="str">
        <f>+ogrenci!AR34</f>
        <v>M37</v>
      </c>
      <c r="C33" s="10">
        <f>+ogrenci!AV34</f>
        <v>0</v>
      </c>
      <c r="D33" s="28" t="str">
        <f>+veli!AP34</f>
        <v>M37</v>
      </c>
      <c r="E33" s="2">
        <f>+veli!AT34</f>
        <v>0</v>
      </c>
      <c r="F33" s="28" t="str">
        <f>+ogretmen!AP33</f>
        <v>M37</v>
      </c>
      <c r="G33" s="2">
        <f>+ogretmen!AT33</f>
        <v>0</v>
      </c>
      <c r="I33" s="50">
        <v>32</v>
      </c>
      <c r="J33" s="47" t="str">
        <f>+madde!K33</f>
        <v>Bireysel Farklılıklara Saygı</v>
      </c>
      <c r="K33" s="48" t="e">
        <f t="shared" si="0"/>
        <v>#DIV/0!</v>
      </c>
      <c r="L33" s="48" t="e">
        <f t="shared" si="1"/>
        <v>#DIV/0!</v>
      </c>
      <c r="M33" s="48" t="e">
        <f t="shared" si="2"/>
        <v>#DIV/0!</v>
      </c>
      <c r="N33" s="48" t="e">
        <f t="shared" si="3"/>
        <v>#DIV/0!</v>
      </c>
      <c r="O33" s="28"/>
      <c r="Q33" s="19"/>
      <c r="R33" s="37"/>
    </row>
    <row r="34" spans="1:18" x14ac:dyDescent="0.25">
      <c r="A34" s="20">
        <v>33</v>
      </c>
      <c r="B34" s="28" t="str">
        <f>+ogrenci!AR35</f>
        <v>M16</v>
      </c>
      <c r="C34" s="10">
        <f>+ogrenci!AV35</f>
        <v>0</v>
      </c>
      <c r="D34" s="28" t="str">
        <f>+veli!AP35</f>
        <v>M16</v>
      </c>
      <c r="E34" s="2">
        <f>+veli!AT35</f>
        <v>0</v>
      </c>
      <c r="F34" s="28" t="str">
        <f>+ogretmen!AP34</f>
        <v>M16</v>
      </c>
      <c r="G34" s="2">
        <f>+ogretmen!AT34</f>
        <v>0</v>
      </c>
      <c r="I34" s="50">
        <v>33</v>
      </c>
      <c r="J34" s="47" t="str">
        <f>+madde!K34</f>
        <v>Bilinçli Teknoloji Kullanımı</v>
      </c>
      <c r="K34" s="48" t="e">
        <f t="shared" si="0"/>
        <v>#DIV/0!</v>
      </c>
      <c r="L34" s="48" t="e">
        <f t="shared" si="1"/>
        <v>#DIV/0!</v>
      </c>
      <c r="M34" s="48" t="e">
        <f t="shared" si="2"/>
        <v>#DIV/0!</v>
      </c>
      <c r="N34" s="48" t="e">
        <f t="shared" si="3"/>
        <v>#DIV/0!</v>
      </c>
      <c r="O34" s="28"/>
      <c r="Q34" s="19"/>
      <c r="R34" s="37"/>
    </row>
    <row r="35" spans="1:18" x14ac:dyDescent="0.25">
      <c r="A35" s="20">
        <v>34</v>
      </c>
      <c r="B35" s="28" t="str">
        <f>+ogrenci!AR36</f>
        <v>M04</v>
      </c>
      <c r="C35" s="10">
        <f>+ogrenci!AV36</f>
        <v>0</v>
      </c>
      <c r="D35" s="28" t="str">
        <f>+veli!AP36</f>
        <v>M04</v>
      </c>
      <c r="E35" s="2">
        <f>+veli!AT36</f>
        <v>0</v>
      </c>
      <c r="F35" s="28" t="str">
        <f>+ogretmen!AP35</f>
        <v>M04</v>
      </c>
      <c r="G35" s="2">
        <f>+ogretmen!AT35</f>
        <v>0</v>
      </c>
      <c r="I35" s="50">
        <v>34</v>
      </c>
      <c r="J35" s="47" t="str">
        <f>+madde!K35</f>
        <v>Özgüven Geliştirme</v>
      </c>
      <c r="K35" s="48" t="e">
        <f t="shared" si="0"/>
        <v>#DIV/0!</v>
      </c>
      <c r="L35" s="48" t="e">
        <f t="shared" si="1"/>
        <v>#DIV/0!</v>
      </c>
      <c r="M35" s="48" t="e">
        <f t="shared" si="2"/>
        <v>#DIV/0!</v>
      </c>
      <c r="N35" s="48" t="e">
        <f t="shared" si="3"/>
        <v>#DIV/0!</v>
      </c>
      <c r="O35" s="28"/>
      <c r="Q35" s="19"/>
      <c r="R35" s="37"/>
    </row>
    <row r="36" spans="1:18" x14ac:dyDescent="0.25">
      <c r="A36" s="22">
        <v>35</v>
      </c>
      <c r="B36" s="28" t="str">
        <f>+ogrenci!AR37</f>
        <v>M25</v>
      </c>
      <c r="C36" s="10">
        <f>+ogrenci!AV37</f>
        <v>0</v>
      </c>
      <c r="D36" s="28" t="str">
        <f>+veli!AP37</f>
        <v>M25</v>
      </c>
      <c r="E36" s="2">
        <f>+veli!AT37</f>
        <v>0</v>
      </c>
      <c r="F36" s="28" t="str">
        <f>+ogretmen!AP36</f>
        <v>M25</v>
      </c>
      <c r="G36" s="2">
        <f>+ogretmen!AT36</f>
        <v>0</v>
      </c>
      <c r="I36" s="50">
        <v>35</v>
      </c>
      <c r="J36" s="47" t="str">
        <f>+madde!K36</f>
        <v>Zaman Yönetimi/ Öz Düzenlemeli Öğrenme</v>
      </c>
      <c r="K36" s="48" t="e">
        <f t="shared" si="0"/>
        <v>#DIV/0!</v>
      </c>
      <c r="L36" s="48" t="e">
        <f t="shared" si="1"/>
        <v>#DIV/0!</v>
      </c>
      <c r="M36" s="48" t="e">
        <f t="shared" si="2"/>
        <v>#DIV/0!</v>
      </c>
      <c r="N36" s="48" t="e">
        <f t="shared" si="3"/>
        <v>#DIV/0!</v>
      </c>
      <c r="O36" s="28"/>
      <c r="Q36" s="19"/>
      <c r="R36" s="37"/>
    </row>
    <row r="37" spans="1:18" x14ac:dyDescent="0.25">
      <c r="A37" s="22">
        <v>36</v>
      </c>
      <c r="B37" s="28" t="str">
        <f>+ogrenci!AR38</f>
        <v>M31</v>
      </c>
      <c r="C37" s="10">
        <f>+ogrenci!AV38</f>
        <v>0</v>
      </c>
      <c r="D37" s="28" t="str">
        <f>+veli!AP38</f>
        <v>M31</v>
      </c>
      <c r="E37" s="2">
        <f>+veli!AT38</f>
        <v>0</v>
      </c>
      <c r="F37" s="28" t="str">
        <f>+ogretmen!AP37</f>
        <v>M31</v>
      </c>
      <c r="G37" s="2">
        <f>+ogretmen!AT37</f>
        <v>0</v>
      </c>
      <c r="I37" s="50">
        <v>36</v>
      </c>
      <c r="J37" s="47" t="str">
        <f>+madde!K37</f>
        <v>Okul ve Çevresindeki Sosyokültürel İmkanlar</v>
      </c>
      <c r="K37" s="48" t="e">
        <f t="shared" si="0"/>
        <v>#DIV/0!</v>
      </c>
      <c r="L37" s="48" t="e">
        <f t="shared" si="1"/>
        <v>#DIV/0!</v>
      </c>
      <c r="M37" s="48" t="e">
        <f t="shared" si="2"/>
        <v>#DIV/0!</v>
      </c>
      <c r="N37" s="48" t="e">
        <f t="shared" si="3"/>
        <v>#DIV/0!</v>
      </c>
      <c r="O37" s="28"/>
      <c r="Q37" s="19"/>
      <c r="R37" s="37"/>
    </row>
    <row r="38" spans="1:18" x14ac:dyDescent="0.25">
      <c r="A38" s="20">
        <v>37</v>
      </c>
      <c r="B38" s="28" t="str">
        <f>+ogrenci!AR39</f>
        <v>M27</v>
      </c>
      <c r="C38" s="10">
        <f>+ogrenci!AV39</f>
        <v>0</v>
      </c>
      <c r="D38" s="28" t="str">
        <f>+veli!AP39</f>
        <v>M27</v>
      </c>
      <c r="E38" s="2">
        <f>+veli!AT39</f>
        <v>0</v>
      </c>
      <c r="F38" s="28" t="str">
        <f>+ogretmen!AP38</f>
        <v>M27</v>
      </c>
      <c r="G38" s="2">
        <f>+ogretmen!AT38</f>
        <v>0</v>
      </c>
      <c r="I38" s="50">
        <v>37</v>
      </c>
      <c r="J38" s="47" t="str">
        <f>+madde!K38</f>
        <v>Sınav Kaygısı</v>
      </c>
      <c r="K38" s="48" t="e">
        <f t="shared" si="0"/>
        <v>#DIV/0!</v>
      </c>
      <c r="L38" s="48" t="e">
        <f t="shared" si="1"/>
        <v>#DIV/0!</v>
      </c>
      <c r="M38" s="48" t="e">
        <f t="shared" si="2"/>
        <v>#DIV/0!</v>
      </c>
      <c r="N38" s="48" t="e">
        <f t="shared" si="3"/>
        <v>#DIV/0!</v>
      </c>
      <c r="O38" s="28"/>
      <c r="Q38" s="19"/>
      <c r="R38" s="37"/>
    </row>
    <row r="39" spans="1:18" x14ac:dyDescent="0.25">
      <c r="A39" s="20">
        <v>38</v>
      </c>
      <c r="B39" s="28" t="str">
        <f>+ogrenci!AR40</f>
        <v>M38</v>
      </c>
      <c r="C39" s="10">
        <f>+ogrenci!AV40</f>
        <v>0</v>
      </c>
      <c r="D39" s="28" t="str">
        <f>+veli!AP40</f>
        <v>M38</v>
      </c>
      <c r="E39" s="2">
        <f>+veli!AT40</f>
        <v>0</v>
      </c>
      <c r="F39" s="28" t="str">
        <f>+ogretmen!AP39</f>
        <v>M38</v>
      </c>
      <c r="G39" s="2">
        <f>+ogretmen!AT39</f>
        <v>0</v>
      </c>
      <c r="I39" s="50">
        <v>38</v>
      </c>
      <c r="J39" s="47" t="str">
        <f>+madde!K39</f>
        <v>Akran Zorbalığı</v>
      </c>
      <c r="K39" s="48" t="e">
        <f t="shared" si="0"/>
        <v>#DIV/0!</v>
      </c>
      <c r="L39" s="48" t="e">
        <f t="shared" si="1"/>
        <v>#DIV/0!</v>
      </c>
      <c r="M39" s="48" t="e">
        <f t="shared" si="2"/>
        <v>#DIV/0!</v>
      </c>
      <c r="N39" s="48" t="e">
        <f t="shared" si="3"/>
        <v>#DIV/0!</v>
      </c>
      <c r="O39" s="28"/>
      <c r="Q39" s="19"/>
      <c r="R39" s="37"/>
    </row>
    <row r="40" spans="1:18" x14ac:dyDescent="0.25">
      <c r="A40" s="20">
        <v>39</v>
      </c>
      <c r="B40" s="28" t="str">
        <f>+ogrenci!AR41</f>
        <v>M43</v>
      </c>
      <c r="C40" s="10">
        <f>+ogrenci!AV41</f>
        <v>0</v>
      </c>
      <c r="D40" s="28" t="str">
        <f>+veli!AP41</f>
        <v>M43</v>
      </c>
      <c r="E40" s="2">
        <f>+veli!AT41</f>
        <v>0</v>
      </c>
      <c r="F40" s="28" t="str">
        <f>+ogretmen!AP41</f>
        <v>M43</v>
      </c>
      <c r="G40" s="2">
        <f>+ogretmen!AT41</f>
        <v>0</v>
      </c>
      <c r="I40" s="50">
        <v>39</v>
      </c>
      <c r="J40" s="47" t="str">
        <f>+madde!K40</f>
        <v>Motivasyon/Devamsızlığı önleme</v>
      </c>
      <c r="K40" s="48" t="e">
        <f t="shared" si="0"/>
        <v>#DIV/0!</v>
      </c>
      <c r="L40" s="48" t="e">
        <f t="shared" si="1"/>
        <v>#DIV/0!</v>
      </c>
      <c r="M40" s="48" t="e">
        <f t="shared" si="2"/>
        <v>#DIV/0!</v>
      </c>
      <c r="N40" s="48" t="e">
        <f t="shared" si="3"/>
        <v>#DIV/0!</v>
      </c>
      <c r="O40" s="28"/>
      <c r="Q40" s="19"/>
      <c r="R40" s="37"/>
    </row>
    <row r="41" spans="1:18" x14ac:dyDescent="0.25">
      <c r="A41" s="20">
        <v>40</v>
      </c>
      <c r="B41" s="28" t="str">
        <f>+ogrenci!AR42</f>
        <v>M44</v>
      </c>
      <c r="C41" s="10">
        <f>+ogrenci!AV42</f>
        <v>0</v>
      </c>
      <c r="D41" s="28" t="str">
        <f>+veli!AP42</f>
        <v>M44</v>
      </c>
      <c r="E41" s="2">
        <f>+veli!AT42</f>
        <v>0</v>
      </c>
      <c r="F41" s="28" t="str">
        <f>+ogretmen!AP42</f>
        <v>M44</v>
      </c>
      <c r="G41" s="2">
        <f>+ogretmen!AT42</f>
        <v>0</v>
      </c>
      <c r="I41" s="50">
        <v>40</v>
      </c>
      <c r="J41" s="47" t="str">
        <f>+madde!K41</f>
        <v>Okulda Seçilecek Alan/Dal</v>
      </c>
      <c r="K41" s="48" t="e">
        <f t="shared" si="0"/>
        <v>#DIV/0!</v>
      </c>
      <c r="L41" s="48" t="e">
        <f t="shared" si="1"/>
        <v>#DIV/0!</v>
      </c>
      <c r="M41" s="48" t="e">
        <f t="shared" si="2"/>
        <v>#DIV/0!</v>
      </c>
      <c r="N41" s="48" t="e">
        <f t="shared" si="3"/>
        <v>#DIV/0!</v>
      </c>
      <c r="O41" s="28"/>
      <c r="Q41" s="19"/>
      <c r="R41" s="37"/>
    </row>
    <row r="42" spans="1:18" x14ac:dyDescent="0.25">
      <c r="B42" s="28"/>
      <c r="D42" s="5"/>
      <c r="F42" s="5"/>
      <c r="J42" s="19"/>
      <c r="K42" s="19"/>
      <c r="L42" s="19"/>
      <c r="M42" s="19"/>
      <c r="N42" s="19"/>
      <c r="O42" s="5"/>
    </row>
    <row r="43" spans="1:18" x14ac:dyDescent="0.25">
      <c r="B43" s="5"/>
      <c r="D43" s="5"/>
      <c r="F43" s="5"/>
      <c r="J43" s="40" t="s">
        <v>215</v>
      </c>
      <c r="K43" s="19"/>
      <c r="L43" s="19"/>
      <c r="M43" s="19"/>
      <c r="N43" s="19"/>
      <c r="O43" s="5"/>
    </row>
    <row r="44" spans="1:18" x14ac:dyDescent="0.25">
      <c r="B44" s="23" t="s">
        <v>114</v>
      </c>
      <c r="C44" s="24">
        <f>AVERAGE(C2:C41)</f>
        <v>0</v>
      </c>
      <c r="D44" s="24"/>
      <c r="E44" s="24">
        <f t="shared" ref="E44:G44" si="4">AVERAGE(E2:E41)</f>
        <v>0</v>
      </c>
      <c r="F44" s="24"/>
      <c r="G44" s="24">
        <f t="shared" si="4"/>
        <v>0</v>
      </c>
      <c r="H44" s="24"/>
      <c r="I44" s="24"/>
      <c r="K44" s="19">
        <v>42.76</v>
      </c>
      <c r="L44" s="19">
        <v>41.6</v>
      </c>
      <c r="M44" s="19">
        <v>43.48</v>
      </c>
      <c r="N44" s="19"/>
      <c r="O44" s="19"/>
    </row>
    <row r="45" spans="1:18" x14ac:dyDescent="0.25">
      <c r="B45" s="23" t="s">
        <v>115</v>
      </c>
      <c r="C45" s="24">
        <f>STDEV(C2:C41)</f>
        <v>0</v>
      </c>
      <c r="D45" s="24"/>
      <c r="E45" s="24">
        <f t="shared" ref="E45:G45" si="5">STDEV(E2:E41)</f>
        <v>0</v>
      </c>
      <c r="F45" s="24"/>
      <c r="G45" s="24">
        <f t="shared" si="5"/>
        <v>0</v>
      </c>
      <c r="H45" s="24"/>
      <c r="I45" s="24"/>
      <c r="J45" s="19"/>
      <c r="K45" s="19">
        <v>13.16</v>
      </c>
      <c r="L45" s="19">
        <v>12.48</v>
      </c>
      <c r="M45" s="19">
        <v>13.32</v>
      </c>
      <c r="N45" s="19"/>
      <c r="O45" s="19"/>
    </row>
    <row r="46" spans="1:18" x14ac:dyDescent="0.25">
      <c r="J46" s="19"/>
      <c r="K46" s="19"/>
      <c r="L46" s="19"/>
      <c r="M46" s="19"/>
    </row>
    <row r="47" spans="1:18" x14ac:dyDescent="0.25">
      <c r="B47" s="23" t="s">
        <v>116</v>
      </c>
      <c r="J47" s="19"/>
      <c r="K47" s="19"/>
      <c r="L47" s="19"/>
      <c r="M47" s="19"/>
    </row>
    <row r="48" spans="1:18" x14ac:dyDescent="0.25">
      <c r="B48" s="19">
        <v>0.39</v>
      </c>
      <c r="C48" s="24">
        <v>0.28000000000000003</v>
      </c>
      <c r="D48" s="19">
        <v>0.33</v>
      </c>
      <c r="E48" s="21"/>
      <c r="J48" s="19"/>
      <c r="K48" s="19"/>
      <c r="L48" s="19"/>
      <c r="M48" s="19"/>
    </row>
    <row r="49" spans="2:13" x14ac:dyDescent="0.25">
      <c r="B49" s="23"/>
      <c r="J49" s="19"/>
      <c r="K49" s="19"/>
      <c r="L49" s="19"/>
      <c r="M49" s="19"/>
    </row>
    <row r="50" spans="2:13" x14ac:dyDescent="0.25">
      <c r="C50" s="24"/>
      <c r="J50" s="19"/>
      <c r="K50" s="19"/>
      <c r="L50" s="19"/>
      <c r="M50" s="19"/>
    </row>
    <row r="51" spans="2:13" x14ac:dyDescent="0.25">
      <c r="C51" s="24"/>
      <c r="E51" s="10"/>
      <c r="J51" s="19"/>
      <c r="K51" s="19"/>
      <c r="L51" s="19"/>
      <c r="M51" s="19"/>
    </row>
    <row r="52" spans="2:13" x14ac:dyDescent="0.25">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110" zoomScaleNormal="110" workbookViewId="0"/>
  </sheetViews>
  <sheetFormatPr defaultColWidth="46.7109375" defaultRowHeight="12" x14ac:dyDescent="0.25"/>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x14ac:dyDescent="0.25">
      <c r="A1" s="25" t="s">
        <v>1</v>
      </c>
      <c r="B1" s="25" t="s">
        <v>9</v>
      </c>
      <c r="C1" s="25" t="s">
        <v>0</v>
      </c>
      <c r="D1" s="25" t="s">
        <v>63</v>
      </c>
      <c r="E1" s="25" t="s">
        <v>117</v>
      </c>
      <c r="F1" s="25" t="s">
        <v>0</v>
      </c>
      <c r="G1" s="25" t="s">
        <v>64</v>
      </c>
      <c r="H1" s="25" t="s">
        <v>117</v>
      </c>
      <c r="I1" s="25" t="s">
        <v>0</v>
      </c>
      <c r="J1" s="25" t="s">
        <v>74</v>
      </c>
      <c r="K1" s="25" t="s">
        <v>47</v>
      </c>
    </row>
    <row r="2" spans="1:11" x14ac:dyDescent="0.25">
      <c r="A2" s="27">
        <v>1</v>
      </c>
      <c r="B2" s="28" t="s">
        <v>96</v>
      </c>
      <c r="D2" s="31" t="s">
        <v>51</v>
      </c>
      <c r="E2" s="28" t="s">
        <v>96</v>
      </c>
      <c r="G2" s="31" t="s">
        <v>69</v>
      </c>
      <c r="H2" s="28" t="s">
        <v>96</v>
      </c>
      <c r="J2" s="31" t="s">
        <v>75</v>
      </c>
      <c r="K2" s="30" t="s">
        <v>52</v>
      </c>
    </row>
    <row r="3" spans="1:11" x14ac:dyDescent="0.25">
      <c r="A3" s="27">
        <v>2</v>
      </c>
      <c r="B3" s="28" t="s">
        <v>118</v>
      </c>
      <c r="D3" s="31" t="s">
        <v>119</v>
      </c>
      <c r="E3" s="28" t="s">
        <v>118</v>
      </c>
      <c r="G3" s="31" t="s">
        <v>120</v>
      </c>
      <c r="H3" s="28" t="s">
        <v>118</v>
      </c>
      <c r="J3" s="31" t="s">
        <v>120</v>
      </c>
      <c r="K3" s="30" t="s">
        <v>121</v>
      </c>
    </row>
    <row r="4" spans="1:11" x14ac:dyDescent="0.25">
      <c r="A4" s="27">
        <v>3</v>
      </c>
      <c r="B4" s="28" t="s">
        <v>98</v>
      </c>
      <c r="C4" s="32"/>
      <c r="D4" s="31" t="s">
        <v>122</v>
      </c>
      <c r="E4" s="28" t="s">
        <v>98</v>
      </c>
      <c r="G4" s="31" t="s">
        <v>123</v>
      </c>
      <c r="H4" s="28" t="s">
        <v>98</v>
      </c>
      <c r="J4" s="31" t="s">
        <v>124</v>
      </c>
      <c r="K4" s="30" t="s">
        <v>125</v>
      </c>
    </row>
    <row r="5" spans="1:11" x14ac:dyDescent="0.25">
      <c r="A5" s="27">
        <v>4</v>
      </c>
      <c r="B5" s="28" t="s">
        <v>94</v>
      </c>
      <c r="D5" s="31" t="s">
        <v>126</v>
      </c>
      <c r="E5" s="28" t="s">
        <v>94</v>
      </c>
      <c r="G5" s="31" t="s">
        <v>127</v>
      </c>
      <c r="H5" s="28" t="s">
        <v>94</v>
      </c>
      <c r="J5" s="31" t="s">
        <v>128</v>
      </c>
      <c r="K5" s="30" t="s">
        <v>79</v>
      </c>
    </row>
    <row r="6" spans="1:11" x14ac:dyDescent="0.25">
      <c r="A6" s="27">
        <v>5</v>
      </c>
      <c r="B6" s="28" t="s">
        <v>38</v>
      </c>
      <c r="D6" s="31" t="s">
        <v>60</v>
      </c>
      <c r="E6" s="28" t="s">
        <v>38</v>
      </c>
      <c r="G6" s="31" t="s">
        <v>72</v>
      </c>
      <c r="H6" s="28" t="s">
        <v>38</v>
      </c>
      <c r="J6" s="31" t="s">
        <v>72</v>
      </c>
      <c r="K6" s="30" t="s">
        <v>61</v>
      </c>
    </row>
    <row r="7" spans="1:11" x14ac:dyDescent="0.25">
      <c r="A7" s="27">
        <v>6</v>
      </c>
      <c r="B7" s="28" t="s">
        <v>93</v>
      </c>
      <c r="D7" s="31" t="s">
        <v>129</v>
      </c>
      <c r="E7" s="28" t="s">
        <v>93</v>
      </c>
      <c r="G7" s="31" t="s">
        <v>67</v>
      </c>
      <c r="H7" s="28" t="s">
        <v>93</v>
      </c>
      <c r="J7" s="31" t="s">
        <v>130</v>
      </c>
      <c r="K7" s="30" t="s">
        <v>87</v>
      </c>
    </row>
    <row r="8" spans="1:11" x14ac:dyDescent="0.25">
      <c r="A8" s="27">
        <v>7</v>
      </c>
      <c r="B8" s="28" t="s">
        <v>131</v>
      </c>
      <c r="C8" s="32"/>
      <c r="D8" s="31" t="s">
        <v>53</v>
      </c>
      <c r="E8" s="28" t="s">
        <v>131</v>
      </c>
      <c r="G8" s="31" t="s">
        <v>2</v>
      </c>
      <c r="H8" s="28" t="s">
        <v>131</v>
      </c>
      <c r="J8" s="31" t="s">
        <v>4</v>
      </c>
      <c r="K8" s="30" t="s">
        <v>132</v>
      </c>
    </row>
    <row r="9" spans="1:11" x14ac:dyDescent="0.25">
      <c r="A9" s="27">
        <v>8</v>
      </c>
      <c r="B9" s="28" t="s">
        <v>14</v>
      </c>
      <c r="C9" s="32"/>
      <c r="D9" s="31" t="s">
        <v>133</v>
      </c>
      <c r="E9" s="28" t="s">
        <v>14</v>
      </c>
      <c r="G9" s="31" t="s">
        <v>134</v>
      </c>
      <c r="H9" s="28" t="s">
        <v>14</v>
      </c>
      <c r="J9" s="31" t="s">
        <v>134</v>
      </c>
      <c r="K9" s="30" t="s">
        <v>135</v>
      </c>
    </row>
    <row r="10" spans="1:11" x14ac:dyDescent="0.25">
      <c r="A10" s="27">
        <v>9</v>
      </c>
      <c r="B10" s="28" t="s">
        <v>99</v>
      </c>
      <c r="C10" s="32"/>
      <c r="D10" s="31" t="s">
        <v>136</v>
      </c>
      <c r="E10" s="28" t="s">
        <v>99</v>
      </c>
      <c r="G10" s="31" t="s">
        <v>137</v>
      </c>
      <c r="H10" s="28" t="s">
        <v>99</v>
      </c>
      <c r="J10" s="31" t="s">
        <v>137</v>
      </c>
      <c r="K10" s="30" t="s">
        <v>82</v>
      </c>
    </row>
    <row r="11" spans="1:11" x14ac:dyDescent="0.25">
      <c r="A11" s="27">
        <v>10</v>
      </c>
      <c r="B11" s="28" t="s">
        <v>97</v>
      </c>
      <c r="C11" s="32"/>
      <c r="D11" s="31" t="s">
        <v>138</v>
      </c>
      <c r="E11" s="28" t="s">
        <v>97</v>
      </c>
      <c r="G11" s="31" t="s">
        <v>68</v>
      </c>
      <c r="H11" s="28" t="s">
        <v>97</v>
      </c>
      <c r="J11" s="31" t="s">
        <v>139</v>
      </c>
      <c r="K11" s="30" t="s">
        <v>84</v>
      </c>
    </row>
    <row r="12" spans="1:11" x14ac:dyDescent="0.25">
      <c r="A12" s="27">
        <v>11</v>
      </c>
      <c r="B12" s="28" t="s">
        <v>41</v>
      </c>
      <c r="D12" s="31" t="s">
        <v>140</v>
      </c>
      <c r="E12" s="28" t="s">
        <v>41</v>
      </c>
      <c r="G12" s="31" t="s">
        <v>141</v>
      </c>
      <c r="H12" s="28" t="s">
        <v>41</v>
      </c>
      <c r="J12" s="31" t="s">
        <v>142</v>
      </c>
      <c r="K12" s="30" t="s">
        <v>143</v>
      </c>
    </row>
    <row r="13" spans="1:11" x14ac:dyDescent="0.25">
      <c r="A13" s="27">
        <v>12</v>
      </c>
      <c r="B13" s="28" t="s">
        <v>29</v>
      </c>
      <c r="D13" s="31" t="s">
        <v>144</v>
      </c>
      <c r="E13" s="28" t="s">
        <v>29</v>
      </c>
      <c r="G13" s="31" t="s">
        <v>145</v>
      </c>
      <c r="H13" s="28" t="s">
        <v>29</v>
      </c>
      <c r="J13" s="31" t="s">
        <v>146</v>
      </c>
      <c r="K13" s="30" t="s">
        <v>82</v>
      </c>
    </row>
    <row r="14" spans="1:11" ht="15" customHeight="1" x14ac:dyDescent="0.25">
      <c r="A14" s="27">
        <v>13</v>
      </c>
      <c r="B14" s="28" t="s">
        <v>31</v>
      </c>
      <c r="C14" s="32"/>
      <c r="D14" s="31" t="s">
        <v>147</v>
      </c>
      <c r="E14" s="28" t="s">
        <v>31</v>
      </c>
      <c r="G14" s="31" t="s">
        <v>148</v>
      </c>
      <c r="H14" s="28" t="s">
        <v>31</v>
      </c>
      <c r="J14" s="31" t="s">
        <v>149</v>
      </c>
      <c r="K14" s="30" t="s">
        <v>90</v>
      </c>
    </row>
    <row r="15" spans="1:11" x14ac:dyDescent="0.25">
      <c r="A15" s="27">
        <v>14</v>
      </c>
      <c r="B15" s="28" t="s">
        <v>150</v>
      </c>
      <c r="C15" s="32"/>
      <c r="D15" s="31" t="s">
        <v>151</v>
      </c>
      <c r="E15" s="28" t="s">
        <v>150</v>
      </c>
      <c r="G15" s="31" t="s">
        <v>152</v>
      </c>
      <c r="H15" s="28" t="s">
        <v>150</v>
      </c>
      <c r="J15" s="31" t="s">
        <v>152</v>
      </c>
      <c r="K15" s="30" t="s">
        <v>55</v>
      </c>
    </row>
    <row r="16" spans="1:11" x14ac:dyDescent="0.25">
      <c r="A16" s="27">
        <v>15</v>
      </c>
      <c r="B16" s="28" t="s">
        <v>13</v>
      </c>
      <c r="D16" s="31" t="s">
        <v>153</v>
      </c>
      <c r="E16" s="28" t="s">
        <v>13</v>
      </c>
      <c r="G16" s="31" t="s">
        <v>154</v>
      </c>
      <c r="H16" s="28" t="s">
        <v>13</v>
      </c>
      <c r="J16" s="31" t="s">
        <v>154</v>
      </c>
      <c r="K16" s="30" t="s">
        <v>56</v>
      </c>
    </row>
    <row r="17" spans="1:11" x14ac:dyDescent="0.25">
      <c r="A17" s="27">
        <v>16</v>
      </c>
      <c r="B17" s="28" t="s">
        <v>32</v>
      </c>
      <c r="D17" s="31" t="s">
        <v>155</v>
      </c>
      <c r="E17" s="28" t="s">
        <v>32</v>
      </c>
      <c r="G17" s="31" t="s">
        <v>156</v>
      </c>
      <c r="H17" s="28" t="s">
        <v>32</v>
      </c>
      <c r="J17" s="31" t="s">
        <v>157</v>
      </c>
      <c r="K17" s="30" t="s">
        <v>78</v>
      </c>
    </row>
    <row r="18" spans="1:11" x14ac:dyDescent="0.25">
      <c r="A18" s="27">
        <v>17</v>
      </c>
      <c r="B18" s="28" t="s">
        <v>30</v>
      </c>
      <c r="C18" s="32"/>
      <c r="D18" s="31" t="s">
        <v>158</v>
      </c>
      <c r="E18" s="28" t="s">
        <v>30</v>
      </c>
      <c r="G18" s="31" t="s">
        <v>159</v>
      </c>
      <c r="H18" s="28" t="s">
        <v>30</v>
      </c>
      <c r="J18" s="31" t="s">
        <v>160</v>
      </c>
      <c r="K18" s="30" t="s">
        <v>84</v>
      </c>
    </row>
    <row r="19" spans="1:11" x14ac:dyDescent="0.25">
      <c r="A19" s="27">
        <v>18</v>
      </c>
      <c r="B19" s="28" t="s">
        <v>161</v>
      </c>
      <c r="C19" s="32"/>
      <c r="D19" s="31" t="s">
        <v>162</v>
      </c>
      <c r="E19" s="28" t="s">
        <v>161</v>
      </c>
      <c r="G19" s="31" t="s">
        <v>163</v>
      </c>
      <c r="H19" s="28" t="s">
        <v>161</v>
      </c>
      <c r="J19" s="31" t="s">
        <v>164</v>
      </c>
      <c r="K19" s="30" t="s">
        <v>165</v>
      </c>
    </row>
    <row r="20" spans="1:11" x14ac:dyDescent="0.25">
      <c r="A20" s="27">
        <v>19</v>
      </c>
      <c r="B20" s="28" t="s">
        <v>202</v>
      </c>
      <c r="D20" s="31" t="s">
        <v>203</v>
      </c>
      <c r="E20" s="28" t="s">
        <v>202</v>
      </c>
      <c r="G20" s="31" t="s">
        <v>3</v>
      </c>
      <c r="H20" s="28" t="s">
        <v>202</v>
      </c>
      <c r="K20" s="33" t="s">
        <v>85</v>
      </c>
    </row>
    <row r="21" spans="1:11" x14ac:dyDescent="0.25">
      <c r="A21" s="27">
        <v>20</v>
      </c>
      <c r="B21" s="28" t="s">
        <v>22</v>
      </c>
      <c r="D21" s="31" t="s">
        <v>166</v>
      </c>
      <c r="E21" s="28" t="s">
        <v>22</v>
      </c>
      <c r="G21" s="31" t="s">
        <v>167</v>
      </c>
      <c r="H21" s="28" t="s">
        <v>22</v>
      </c>
      <c r="J21" s="31" t="s">
        <v>167</v>
      </c>
      <c r="K21" s="30" t="s">
        <v>168</v>
      </c>
    </row>
    <row r="22" spans="1:11" x14ac:dyDescent="0.25">
      <c r="A22" s="27">
        <v>21</v>
      </c>
      <c r="B22" s="28" t="s">
        <v>48</v>
      </c>
      <c r="D22" s="31" t="s">
        <v>169</v>
      </c>
      <c r="E22" s="28" t="s">
        <v>48</v>
      </c>
      <c r="G22" s="31" t="s">
        <v>170</v>
      </c>
      <c r="H22" s="28" t="s">
        <v>48</v>
      </c>
      <c r="J22" s="31" t="s">
        <v>170</v>
      </c>
      <c r="K22" s="30" t="s">
        <v>171</v>
      </c>
    </row>
    <row r="23" spans="1:11" x14ac:dyDescent="0.25">
      <c r="A23" s="27">
        <v>22</v>
      </c>
      <c r="B23" s="28" t="s">
        <v>43</v>
      </c>
      <c r="D23" s="31" t="s">
        <v>172</v>
      </c>
      <c r="E23" s="28" t="s">
        <v>43</v>
      </c>
      <c r="G23" s="31" t="s">
        <v>73</v>
      </c>
      <c r="H23" s="28" t="s">
        <v>43</v>
      </c>
      <c r="J23" s="31" t="s">
        <v>8</v>
      </c>
      <c r="K23" s="30" t="s">
        <v>62</v>
      </c>
    </row>
    <row r="24" spans="1:11" x14ac:dyDescent="0.25">
      <c r="A24" s="27">
        <v>23</v>
      </c>
      <c r="B24" s="28" t="s">
        <v>100</v>
      </c>
      <c r="D24" s="31" t="s">
        <v>173</v>
      </c>
      <c r="E24" s="28" t="s">
        <v>100</v>
      </c>
      <c r="G24" s="31" t="s">
        <v>66</v>
      </c>
      <c r="H24" s="28" t="s">
        <v>100</v>
      </c>
      <c r="J24" s="31" t="s">
        <v>174</v>
      </c>
      <c r="K24" s="30" t="s">
        <v>86</v>
      </c>
    </row>
    <row r="25" spans="1:11" x14ac:dyDescent="0.25">
      <c r="A25" s="27">
        <v>24</v>
      </c>
      <c r="B25" s="28" t="s">
        <v>36</v>
      </c>
      <c r="D25" s="31" t="s">
        <v>58</v>
      </c>
      <c r="E25" s="28" t="s">
        <v>36</v>
      </c>
      <c r="G25" s="31" t="s">
        <v>71</v>
      </c>
      <c r="H25" s="28" t="s">
        <v>36</v>
      </c>
      <c r="J25" s="31" t="s">
        <v>6</v>
      </c>
      <c r="K25" s="30" t="s">
        <v>44</v>
      </c>
    </row>
    <row r="26" spans="1:11" x14ac:dyDescent="0.25">
      <c r="A26" s="27">
        <v>25</v>
      </c>
      <c r="B26" s="28" t="s">
        <v>42</v>
      </c>
      <c r="D26" s="31" t="s">
        <v>204</v>
      </c>
      <c r="E26" s="28" t="s">
        <v>42</v>
      </c>
      <c r="H26" s="28" t="s">
        <v>42</v>
      </c>
      <c r="J26" s="31" t="s">
        <v>205</v>
      </c>
      <c r="K26" s="30" t="s">
        <v>81</v>
      </c>
    </row>
    <row r="27" spans="1:11" x14ac:dyDescent="0.25">
      <c r="A27" s="27">
        <v>26</v>
      </c>
      <c r="B27" s="28" t="s">
        <v>16</v>
      </c>
      <c r="C27" s="32"/>
      <c r="D27" s="31" t="s">
        <v>175</v>
      </c>
      <c r="E27" s="28" t="s">
        <v>16</v>
      </c>
      <c r="G27" s="31" t="s">
        <v>176</v>
      </c>
      <c r="H27" s="28" t="s">
        <v>16</v>
      </c>
      <c r="J27" s="31" t="s">
        <v>176</v>
      </c>
      <c r="K27" s="30" t="s">
        <v>83</v>
      </c>
    </row>
    <row r="28" spans="1:11" x14ac:dyDescent="0.25">
      <c r="A28" s="27">
        <v>27</v>
      </c>
      <c r="B28" s="28" t="s">
        <v>20</v>
      </c>
      <c r="C28" s="32"/>
      <c r="D28" s="31" t="s">
        <v>177</v>
      </c>
      <c r="E28" s="28" t="s">
        <v>20</v>
      </c>
      <c r="G28" s="31" t="s">
        <v>178</v>
      </c>
      <c r="H28" s="28" t="s">
        <v>20</v>
      </c>
      <c r="J28" s="31" t="s">
        <v>76</v>
      </c>
      <c r="K28" s="30" t="s">
        <v>179</v>
      </c>
    </row>
    <row r="29" spans="1:11" x14ac:dyDescent="0.25">
      <c r="A29" s="27">
        <v>28</v>
      </c>
      <c r="B29" s="28" t="s">
        <v>35</v>
      </c>
      <c r="D29" s="31" t="s">
        <v>180</v>
      </c>
      <c r="E29" s="28" t="s">
        <v>35</v>
      </c>
      <c r="G29" s="31" t="s">
        <v>5</v>
      </c>
      <c r="H29" s="28" t="s">
        <v>35</v>
      </c>
      <c r="J29" s="31" t="s">
        <v>5</v>
      </c>
      <c r="K29" s="30" t="s">
        <v>80</v>
      </c>
    </row>
    <row r="30" spans="1:11" x14ac:dyDescent="0.25">
      <c r="A30" s="27">
        <v>29</v>
      </c>
      <c r="B30" s="28" t="s">
        <v>37</v>
      </c>
      <c r="C30" s="32"/>
      <c r="D30" s="31" t="s">
        <v>181</v>
      </c>
      <c r="E30" s="28" t="s">
        <v>37</v>
      </c>
      <c r="G30" s="31" t="s">
        <v>182</v>
      </c>
      <c r="H30" s="28" t="s">
        <v>37</v>
      </c>
      <c r="J30" s="31" t="s">
        <v>182</v>
      </c>
      <c r="K30" s="30" t="s">
        <v>91</v>
      </c>
    </row>
    <row r="31" spans="1:11" x14ac:dyDescent="0.25">
      <c r="A31" s="27">
        <v>30</v>
      </c>
      <c r="B31" s="28" t="s">
        <v>33</v>
      </c>
      <c r="C31" s="32"/>
      <c r="D31" s="31" t="s">
        <v>183</v>
      </c>
      <c r="E31" s="28" t="s">
        <v>33</v>
      </c>
      <c r="G31" s="31" t="s">
        <v>184</v>
      </c>
      <c r="H31" s="28" t="s">
        <v>33</v>
      </c>
      <c r="J31" s="31" t="s">
        <v>184</v>
      </c>
      <c r="K31" s="30" t="s">
        <v>132</v>
      </c>
    </row>
    <row r="32" spans="1:11" x14ac:dyDescent="0.25">
      <c r="A32" s="27">
        <v>31</v>
      </c>
      <c r="B32" s="28" t="s">
        <v>185</v>
      </c>
      <c r="D32" s="31" t="s">
        <v>186</v>
      </c>
      <c r="E32" s="28" t="s">
        <v>185</v>
      </c>
      <c r="G32" s="31" t="s">
        <v>187</v>
      </c>
      <c r="H32" s="28" t="s">
        <v>185</v>
      </c>
      <c r="J32" s="31" t="s">
        <v>187</v>
      </c>
      <c r="K32" s="30" t="s">
        <v>132</v>
      </c>
    </row>
    <row r="33" spans="1:11" x14ac:dyDescent="0.25">
      <c r="A33" s="27">
        <v>32</v>
      </c>
      <c r="B33" s="28" t="s">
        <v>39</v>
      </c>
      <c r="D33" s="30" t="s">
        <v>206</v>
      </c>
      <c r="E33" s="28" t="s">
        <v>39</v>
      </c>
      <c r="H33" s="28" t="s">
        <v>39</v>
      </c>
      <c r="J33" s="31" t="s">
        <v>7</v>
      </c>
      <c r="K33" s="30" t="s">
        <v>59</v>
      </c>
    </row>
    <row r="34" spans="1:11" x14ac:dyDescent="0.25">
      <c r="A34" s="27">
        <v>33</v>
      </c>
      <c r="B34" s="28" t="s">
        <v>19</v>
      </c>
      <c r="D34" s="31" t="s">
        <v>188</v>
      </c>
      <c r="E34" s="28" t="s">
        <v>19</v>
      </c>
      <c r="G34" s="31" t="s">
        <v>189</v>
      </c>
      <c r="H34" s="28" t="s">
        <v>19</v>
      </c>
      <c r="J34" s="31" t="s">
        <v>189</v>
      </c>
      <c r="K34" s="30" t="s">
        <v>78</v>
      </c>
    </row>
    <row r="35" spans="1:11" x14ac:dyDescent="0.25">
      <c r="A35" s="27">
        <v>34</v>
      </c>
      <c r="B35" s="28" t="s">
        <v>95</v>
      </c>
      <c r="C35" s="32"/>
      <c r="D35" s="31" t="s">
        <v>190</v>
      </c>
      <c r="E35" s="28" t="s">
        <v>95</v>
      </c>
      <c r="G35" s="31" t="s">
        <v>65</v>
      </c>
      <c r="H35" s="28" t="s">
        <v>95</v>
      </c>
      <c r="J35" s="31" t="s">
        <v>191</v>
      </c>
      <c r="K35" s="30" t="s">
        <v>88</v>
      </c>
    </row>
    <row r="36" spans="1:11" x14ac:dyDescent="0.25">
      <c r="A36" s="27">
        <v>35</v>
      </c>
      <c r="B36" s="28" t="s">
        <v>192</v>
      </c>
      <c r="C36" s="32"/>
      <c r="D36" s="31" t="s">
        <v>193</v>
      </c>
      <c r="E36" s="28" t="s">
        <v>192</v>
      </c>
      <c r="G36" s="31" t="s">
        <v>194</v>
      </c>
      <c r="H36" s="28" t="s">
        <v>192</v>
      </c>
      <c r="J36" s="31" t="s">
        <v>195</v>
      </c>
      <c r="K36" s="30" t="s">
        <v>196</v>
      </c>
    </row>
    <row r="37" spans="1:11" x14ac:dyDescent="0.25">
      <c r="A37" s="27">
        <v>36</v>
      </c>
      <c r="B37" s="28" t="s">
        <v>10</v>
      </c>
      <c r="D37" s="31" t="s">
        <v>197</v>
      </c>
      <c r="E37" s="28" t="s">
        <v>10</v>
      </c>
      <c r="G37" s="31" t="s">
        <v>198</v>
      </c>
      <c r="H37" s="28" t="s">
        <v>10</v>
      </c>
      <c r="J37" s="31" t="s">
        <v>198</v>
      </c>
      <c r="K37" s="30" t="s">
        <v>80</v>
      </c>
    </row>
    <row r="38" spans="1:11" x14ac:dyDescent="0.25">
      <c r="A38" s="27">
        <v>37</v>
      </c>
      <c r="B38" s="28" t="s">
        <v>34</v>
      </c>
      <c r="C38" s="32"/>
      <c r="D38" s="31" t="s">
        <v>57</v>
      </c>
      <c r="E38" s="28" t="s">
        <v>34</v>
      </c>
      <c r="G38" s="31" t="s">
        <v>70</v>
      </c>
      <c r="H38" s="28" t="s">
        <v>34</v>
      </c>
      <c r="J38" s="31" t="s">
        <v>77</v>
      </c>
      <c r="K38" s="30" t="s">
        <v>89</v>
      </c>
    </row>
    <row r="39" spans="1:11" x14ac:dyDescent="0.25">
      <c r="A39" s="27">
        <v>38</v>
      </c>
      <c r="B39" s="28" t="s">
        <v>40</v>
      </c>
      <c r="D39" s="31" t="s">
        <v>199</v>
      </c>
      <c r="E39" s="28" t="s">
        <v>40</v>
      </c>
      <c r="G39" s="31" t="s">
        <v>200</v>
      </c>
      <c r="H39" s="28" t="s">
        <v>40</v>
      </c>
      <c r="J39" s="31" t="s">
        <v>201</v>
      </c>
      <c r="K39" s="30" t="s">
        <v>92</v>
      </c>
    </row>
    <row r="40" spans="1:11" x14ac:dyDescent="0.25">
      <c r="A40" s="27">
        <v>38</v>
      </c>
      <c r="B40" s="28" t="s">
        <v>214</v>
      </c>
      <c r="D40" s="26" t="s">
        <v>54</v>
      </c>
      <c r="E40" s="28" t="s">
        <v>214</v>
      </c>
      <c r="G40" s="26" t="s">
        <v>207</v>
      </c>
      <c r="H40" s="28" t="s">
        <v>214</v>
      </c>
      <c r="J40" s="26" t="s">
        <v>208</v>
      </c>
      <c r="K40" s="26" t="s">
        <v>209</v>
      </c>
    </row>
    <row r="41" spans="1:11" x14ac:dyDescent="0.25">
      <c r="A41" s="27">
        <v>39</v>
      </c>
      <c r="B41" s="28" t="s">
        <v>11</v>
      </c>
      <c r="D41" s="31" t="s">
        <v>210</v>
      </c>
      <c r="E41" s="28" t="s">
        <v>11</v>
      </c>
      <c r="G41" s="31" t="s">
        <v>211</v>
      </c>
      <c r="H41" s="28" t="s">
        <v>11</v>
      </c>
      <c r="J41" s="31" t="s">
        <v>212</v>
      </c>
      <c r="K41" s="30" t="s">
        <v>213</v>
      </c>
    </row>
    <row r="44" spans="1:11" x14ac:dyDescent="0.25">
      <c r="A44" s="31"/>
      <c r="B44" s="31"/>
      <c r="C44" s="31"/>
      <c r="E44" s="31"/>
      <c r="F44" s="31"/>
      <c r="I44" s="31"/>
    </row>
    <row r="45" spans="1:11" x14ac:dyDescent="0.25">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2023-05-17T13:12:57Z</dcterms:modified>
</cp:coreProperties>
</file>